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ony\Desktop\"/>
    </mc:Choice>
  </mc:AlternateContent>
  <bookViews>
    <workbookView xWindow="0" yWindow="0" windowWidth="13920" windowHeight="9030"/>
  </bookViews>
  <sheets>
    <sheet name="1st day" sheetId="6" r:id="rId1"/>
    <sheet name="2nd day" sheetId="5" r:id="rId2"/>
    <sheet name="Peserta Presentasi" sheetId="8" r:id="rId3"/>
    <sheet name="Detil 2nd day" sheetId="7" state="hidden" r:id="rId4"/>
  </sheets>
  <definedNames>
    <definedName name="_xlnm._FilterDatabase" localSheetId="2" hidden="1">'Peserta Presentasi'!$W$2:$W$66</definedName>
    <definedName name="_GoBack" localSheetId="2">'Peserta Presentasi'!$C$19</definedName>
  </definedNames>
  <calcPr calcId="152511"/>
</workbook>
</file>

<file path=xl/calcChain.xml><?xml version="1.0" encoding="utf-8"?>
<calcChain xmlns="http://schemas.openxmlformats.org/spreadsheetml/2006/main">
  <c r="C32" i="6" l="1"/>
  <c r="E32" i="6" s="1"/>
  <c r="C33" i="6" s="1"/>
  <c r="E33" i="6" s="1"/>
  <c r="N70" i="8" l="1"/>
  <c r="S68" i="8"/>
  <c r="Q68" i="8"/>
  <c r="O68" i="8"/>
  <c r="N68" i="8"/>
  <c r="AB62" i="8"/>
  <c r="AB61" i="8"/>
  <c r="AB60" i="8"/>
  <c r="AB59" i="8"/>
  <c r="AB63" i="8" l="1"/>
  <c r="E7" i="5"/>
  <c r="C8" i="5" s="1"/>
  <c r="E7" i="6"/>
  <c r="B3" i="5"/>
  <c r="B2" i="5"/>
  <c r="B1" i="5"/>
  <c r="P15" i="7"/>
  <c r="C8" i="6" l="1"/>
  <c r="E8" i="6" s="1"/>
  <c r="C9" i="6" s="1"/>
  <c r="E8" i="5"/>
  <c r="C9" i="5" s="1"/>
  <c r="E9" i="6" l="1"/>
  <c r="C10" i="6" s="1"/>
  <c r="E10" i="6" s="1"/>
  <c r="C11" i="6" s="1"/>
  <c r="E9" i="5" l="1"/>
  <c r="C10" i="5" s="1"/>
  <c r="E10" i="5" s="1"/>
  <c r="C11" i="5" s="1"/>
  <c r="E11" i="5" l="1"/>
  <c r="C12" i="5" s="1"/>
  <c r="E12" i="5" s="1"/>
  <c r="C13" i="5" s="1"/>
  <c r="E13" i="5" s="1"/>
  <c r="C19" i="5" l="1"/>
  <c r="E19" i="5" s="1"/>
  <c r="C20" i="5" l="1"/>
  <c r="E20" i="5" s="1"/>
  <c r="C21" i="5" s="1"/>
  <c r="E21" i="5" s="1"/>
  <c r="C27" i="5" s="1"/>
  <c r="E27" i="5" s="1"/>
  <c r="C28" i="5" s="1"/>
  <c r="E28" i="5" s="1"/>
  <c r="C29" i="5" s="1"/>
  <c r="E29" i="5" s="1"/>
  <c r="C30" i="5" l="1"/>
  <c r="E30" i="5" s="1"/>
  <c r="C31" i="5" l="1"/>
  <c r="E31" i="5" s="1"/>
  <c r="C32" i="5" s="1"/>
  <c r="E32" i="5" s="1"/>
  <c r="C33" i="5" l="1"/>
  <c r="E33" i="5" s="1"/>
  <c r="C34" i="5" s="1"/>
  <c r="E34" i="5" s="1"/>
  <c r="C35" i="5" s="1"/>
  <c r="E35" i="5" s="1"/>
  <c r="E11" i="6"/>
  <c r="C13" i="6" l="1"/>
  <c r="E13" i="6" s="1"/>
  <c r="C14" i="6" s="1"/>
  <c r="E14" i="6" s="1"/>
  <c r="C15" i="6" s="1"/>
  <c r="E15" i="6" s="1"/>
  <c r="C16" i="6" l="1"/>
  <c r="E16" i="6" s="1"/>
  <c r="C17" i="6" s="1"/>
  <c r="E17" i="6" l="1"/>
  <c r="C18" i="6" s="1"/>
  <c r="E18" i="6" s="1"/>
  <c r="C19" i="6" s="1"/>
  <c r="E19" i="6" s="1"/>
  <c r="C20" i="6" s="1"/>
  <c r="E20" i="6" s="1"/>
  <c r="C21" i="6" l="1"/>
  <c r="E21" i="6" s="1"/>
  <c r="C22" i="6" l="1"/>
  <c r="E22" i="6" s="1"/>
  <c r="C23" i="6" l="1"/>
  <c r="E23" i="6" s="1"/>
  <c r="C24" i="6" l="1"/>
  <c r="E24" i="6" s="1"/>
  <c r="C25" i="6" l="1"/>
  <c r="E25" i="6" s="1"/>
  <c r="C26" i="6" l="1"/>
  <c r="E26" i="6" s="1"/>
  <c r="C27" i="6" l="1"/>
  <c r="E27" i="6" s="1"/>
  <c r="C28" i="6" l="1"/>
  <c r="E28" i="6" s="1"/>
  <c r="C29" i="6" l="1"/>
  <c r="E29" i="6" s="1"/>
  <c r="C30" i="6" l="1"/>
  <c r="E30" i="6" s="1"/>
  <c r="C31" i="6" s="1"/>
  <c r="E31" i="6" s="1"/>
  <c r="C34" i="6" l="1"/>
  <c r="E34" i="6" s="1"/>
</calcChain>
</file>

<file path=xl/comments1.xml><?xml version="1.0" encoding="utf-8"?>
<comments xmlns="http://schemas.openxmlformats.org/spreadsheetml/2006/main">
  <authors>
    <author>Aksan Kawanda</author>
  </authors>
  <commentList>
    <comment ref="D31" authorId="0" shapeId="0">
      <text>
        <r>
          <rPr>
            <b/>
            <sz val="9"/>
            <color indexed="81"/>
            <rFont val="Tahoma"/>
            <family val="2"/>
          </rPr>
          <t>Aksan Kawanda:</t>
        </r>
        <r>
          <rPr>
            <sz val="9"/>
            <color indexed="81"/>
            <rFont val="Tahoma"/>
            <family val="2"/>
          </rPr>
          <t xml:space="preserve">
</t>
        </r>
      </text>
    </comment>
  </commentList>
</comments>
</file>

<file path=xl/sharedStrings.xml><?xml version="1.0" encoding="utf-8"?>
<sst xmlns="http://schemas.openxmlformats.org/spreadsheetml/2006/main" count="744" uniqueCount="531">
  <si>
    <t>MC</t>
  </si>
  <si>
    <t xml:space="preserve">Registration </t>
  </si>
  <si>
    <t xml:space="preserve">Lunch </t>
  </si>
  <si>
    <t xml:space="preserve">Session </t>
  </si>
  <si>
    <t xml:space="preserve">Time </t>
  </si>
  <si>
    <t xml:space="preserve">Duration </t>
  </si>
  <si>
    <t xml:space="preserve">MC/Moderator </t>
  </si>
  <si>
    <t>MC/Moderator</t>
  </si>
  <si>
    <t xml:space="preserve">Break </t>
  </si>
  <si>
    <t xml:space="preserve">15 minutes </t>
  </si>
  <si>
    <t>Lunch</t>
  </si>
  <si>
    <t>Closing Remarks</t>
  </si>
  <si>
    <t>Paper 10</t>
  </si>
  <si>
    <t xml:space="preserve">Speaker </t>
  </si>
  <si>
    <t>Paper 11</t>
  </si>
  <si>
    <t>Paper 12</t>
  </si>
  <si>
    <t>Paper 13</t>
  </si>
  <si>
    <t>Paper 14</t>
  </si>
  <si>
    <t>Paper 15</t>
  </si>
  <si>
    <t>Paper 16</t>
  </si>
  <si>
    <t>Paper 17</t>
  </si>
  <si>
    <t>Paper 18</t>
  </si>
  <si>
    <t>Paper 19</t>
  </si>
  <si>
    <t>Paper 20</t>
  </si>
  <si>
    <t>Paper 21</t>
  </si>
  <si>
    <t>Paper 22</t>
  </si>
  <si>
    <t>Paper 23</t>
  </si>
  <si>
    <t>Paper 24</t>
  </si>
  <si>
    <t>Reregistration</t>
  </si>
  <si>
    <t>Secretariat</t>
  </si>
  <si>
    <t xml:space="preserve">HIMPUNAN AHLI TEKNIK TANAH INDONESIA </t>
  </si>
  <si>
    <t xml:space="preserve">Topic </t>
  </si>
  <si>
    <t xml:space="preserve">60 minutes </t>
  </si>
  <si>
    <t xml:space="preserve">MC </t>
  </si>
  <si>
    <t xml:space="preserve">Welcoming Remarks </t>
  </si>
  <si>
    <t xml:space="preserve">Keynote Speech </t>
  </si>
  <si>
    <t xml:space="preserve">Lunch and pray </t>
  </si>
  <si>
    <t>Technical Session</t>
  </si>
  <si>
    <t>30 minutes</t>
  </si>
  <si>
    <t>15 minutes</t>
  </si>
  <si>
    <t>Discussion</t>
  </si>
  <si>
    <t>Coffee break - exhibition</t>
  </si>
  <si>
    <t>07.30 - 08.00</t>
  </si>
  <si>
    <t>20 minutes</t>
  </si>
  <si>
    <t>PIT XIV HATTI</t>
  </si>
  <si>
    <t>Day 2: Thursday, 08 December 2011</t>
  </si>
  <si>
    <t>Konferensi Geoteknik Indonesia &amp; Pertemuan Ilmiah Tahunan</t>
  </si>
  <si>
    <t>Invited Lecturer</t>
  </si>
  <si>
    <t>40 minutes</t>
  </si>
  <si>
    <t>Session  1</t>
  </si>
  <si>
    <t>Session  2</t>
  </si>
  <si>
    <t>Paper 01</t>
  </si>
  <si>
    <t>Paper 02</t>
  </si>
  <si>
    <t>Paper 03</t>
  </si>
  <si>
    <t>Paper 04</t>
  </si>
  <si>
    <t>Paper 05</t>
  </si>
  <si>
    <t>Paper 06</t>
  </si>
  <si>
    <t>Paper 07</t>
  </si>
  <si>
    <t>Paper 08</t>
  </si>
  <si>
    <t>Paper 09</t>
  </si>
  <si>
    <t>12.00 - 13.00</t>
  </si>
  <si>
    <t>60 minutes</t>
  </si>
  <si>
    <t>Lunch and  pray</t>
  </si>
  <si>
    <t>6 papers @10 minutes = 60 minutes</t>
  </si>
  <si>
    <t>08.00 - 09.00</t>
  </si>
  <si>
    <t xml:space="preserve">09.00 - 09.15 </t>
  </si>
  <si>
    <t>4 papers @ 10 minutes = 40 minutes</t>
  </si>
  <si>
    <t>09.15 - 10.35</t>
  </si>
  <si>
    <t>11.45-12.00</t>
  </si>
  <si>
    <t>HATTI Representatieves</t>
  </si>
  <si>
    <t>Winner Celebrations and Doorprize</t>
  </si>
  <si>
    <t>10 minutes</t>
  </si>
  <si>
    <t>Doorprize and gift from sponsor</t>
  </si>
  <si>
    <t>Traditional Dancer</t>
  </si>
  <si>
    <t>Invited Lecture 6: Mitsuhiro Chuman</t>
  </si>
  <si>
    <t>Invited Lecture 4: Ir. Gouw Tjie Liong, M. Eng., ChFC</t>
  </si>
  <si>
    <t>Invited Lecture 5: DR. Laurie Wesley</t>
  </si>
  <si>
    <t>Technical Session 2: Teknindo Geosistem Unggul</t>
  </si>
  <si>
    <t>13.00-13.20</t>
  </si>
  <si>
    <t>Keynote speaker 3: Prof. A. Aziz Djajaputra</t>
  </si>
  <si>
    <t>Keynote speaker 4: Dr. Albert Ho</t>
  </si>
  <si>
    <t>16.20-17.00</t>
  </si>
  <si>
    <t>17.00-17.15</t>
  </si>
  <si>
    <t>17.15- 17. 20</t>
  </si>
  <si>
    <t>5 minutes</t>
  </si>
  <si>
    <t>10.45 -11.45</t>
  </si>
  <si>
    <t>13.20-13.30</t>
  </si>
  <si>
    <t>13.30-14.30</t>
  </si>
  <si>
    <t>14.30-14.45</t>
  </si>
  <si>
    <t>14.45- 15.00</t>
  </si>
  <si>
    <t>15.00-15.40</t>
  </si>
  <si>
    <t>15.40-16.20</t>
  </si>
  <si>
    <t>Daya Dukung Pondasi Tiang Pancang Berdasarkan Korelasi Empiris Menggunakan Data Standard Penetration Test dan Data Pemancangan ‘Pressed Pile’</t>
  </si>
  <si>
    <t>Behaviors of Load Settlement of Bored Pile Embedded in Soft Clay Overlying Dense Sand: Field Measurement vs. Finite Element Simulation</t>
  </si>
  <si>
    <t>STUDI PENGARUH VARIASI PANJANG TIANG TERHADAP DAYA DUKUNG KELOMPOK TIANG (MODEL TES SKALA LAB)</t>
  </si>
  <si>
    <t>REALIBILITAS DAYA DUKUNG AKSIAL TEKAN PONDASI TIANG BOR DI JAKARTA</t>
  </si>
  <si>
    <t>INDONESIAN PRACTICAL EXPERIENCES  INVESTIGATING THE PILE DESIGN BY USING HIGH CAPACITY PUSH-IN JACKS</t>
  </si>
  <si>
    <t>Studi Pemodelan Numerik dalam Disain Awal Jalan Layang Non Tol  Kp. MELAYU – Tn. ABANG: Struktur Bangunan Bawah</t>
  </si>
  <si>
    <t>Maria Wahyuni</t>
  </si>
  <si>
    <t>Dayu Apoji, Endra Susila</t>
  </si>
  <si>
    <t>Soewignjo Agus NUGROHO, Agus Ika PUTRA, Rina FEBRIANTI</t>
  </si>
  <si>
    <t>Yudhi Lastiasih, Indra Djati Sidi, Masyhur Irsyam dan  F.X. Toha</t>
  </si>
  <si>
    <t>HADI RUSJANTO TANUWIDJAJA, Grace Kurniawati Santoso</t>
  </si>
  <si>
    <t>Wilham G.  Louhenapessy[1] , A. Tejokusumo J.[2] dan Wawan Kuswaya[3]</t>
  </si>
  <si>
    <t>Judul Paper</t>
  </si>
  <si>
    <t>Speaker</t>
  </si>
  <si>
    <t>Konstribusi Koperan dalam Mereduksi Lendutan Sistem Pelat Terpaku pada Lempung Lunak</t>
  </si>
  <si>
    <t>Pondasi  Dangkal  diatas  Tanah  Lunak  dengan  Perkuatan  Cerucuk  Berdasarkan  Hasil  Percobaan  Lapangan</t>
  </si>
  <si>
    <t>Pengaruh Gejala-Gejala Elektrokinetik Terhadap Sifat-Sifat Tanah Lunak Pontianak</t>
  </si>
  <si>
    <t>RETAINING STRUCTURE AND FILL IN SOFT SOIL (Case Study Earth Retaining Structure &amp; Fill in West Ancol Reclamation Area)</t>
  </si>
  <si>
    <t>Anas Puri, Hary Christady Hardiyatmo, Bambang Suhendro,Ahmad Rifa’i</t>
  </si>
  <si>
    <t xml:space="preserve">Yusti Yudiawati , Ahmad Marzuki </t>
  </si>
  <si>
    <t>Eka Priadi, R.M. Rustamaji</t>
  </si>
  <si>
    <t>I Gede Mahardika, I Wayan Sengara</t>
  </si>
  <si>
    <t>Cone Penetration Test Incorporating Ageing Method for Liquefaction Assessment</t>
  </si>
  <si>
    <t>INTERPRETASI ELEVASI DAN KETEBALAN TANAH GAMBUT BERDASARKAN UJI PIEZOCONE/CPTU</t>
  </si>
  <si>
    <t>Penentuan Parameter Geoteknik Tanah Residual Tropis Melalui Pengujian Dilatometer</t>
  </si>
  <si>
    <t>NSPT and Vs Correlation from Down-hole and SASW Seismic Tests</t>
  </si>
  <si>
    <t>Bambang Setiawan, Mark B. Jaksa, William S. Kaggwa</t>
  </si>
  <si>
    <t>Herwan Dermawan</t>
  </si>
  <si>
    <t>Hadi U Moeno</t>
  </si>
  <si>
    <t xml:space="preserve">Sindhu Rudianto, P.E., G.E. </t>
  </si>
  <si>
    <t>Considering bored tunnel effects in pile design</t>
  </si>
  <si>
    <t>Damage assessment due to tunneling and deep excavation works</t>
  </si>
  <si>
    <t xml:space="preserve">Deep Excavation for Underground Infrastructure in Soft Soil </t>
  </si>
  <si>
    <t>STUDI PARAMETER PERENCANAAN TEROWONGAN KEMBAR (TWIN TUNNEL) DENGAN PEMODELAN NUMERIK MULTILAMINATE</t>
  </si>
  <si>
    <t>Carolus B. Setjadiningrat, Prabhakara P. Rao</t>
  </si>
  <si>
    <t>Jonathan McCallum, Carolus B. Setjadiningrat</t>
  </si>
  <si>
    <t>S. S. Agus and N. Mace</t>
  </si>
  <si>
    <t>Wilham G.  Louhenapessy, Rivai Sargawi</t>
  </si>
  <si>
    <t>Analisis Efek Instalasi Jacked Pile Pada Pipa Gas</t>
  </si>
  <si>
    <t xml:space="preserve">Pengaruh Panjang Cerucuk Terhadap Kekuatan  Geser Tanah Komposit Dengan Uji Triaxial Terkonsolidasi Takterdrainasi </t>
  </si>
  <si>
    <t>Penelusuran Likuifaksi padang</t>
  </si>
  <si>
    <t>Widjojo A. Prakoso</t>
  </si>
  <si>
    <t>Damrizal Damoerin, Wiwik Rahayu , Ucik Nurhayati</t>
  </si>
  <si>
    <t>Abdul Hakam, Hendri Warman</t>
  </si>
  <si>
    <t>Geotechnical Aspect in Mining (Case Study Construction of Sembilang Pond)</t>
  </si>
  <si>
    <t>APLIKASI GEOTUBE SEBAGAI KONSTRUKSI ALTERNATIF PENANGGULANGAN EROSI AKIBAT GELOMBANG PASANG BONO</t>
  </si>
  <si>
    <t>Remediasi Tanah Tercemar Logam Berat Menggunakan Gejala-Gejala Elektrokinetik</t>
  </si>
  <si>
    <t>ANALISA REMBESAN BENDUNGAN TAILING  WAY LINGGO</t>
  </si>
  <si>
    <t>I Gede Mahardika, Didiek Djarwadi</t>
  </si>
  <si>
    <t xml:space="preserve">Ir. Andryan Suhendra, MT, Ganny Saputra, ST, Eric Rinaldo Kodrat </t>
  </si>
  <si>
    <t>R.M. Rustamaji, Eka Priadi</t>
  </si>
  <si>
    <t>Lilies Widojoko, Heri Syaeful, Eddy Trianto</t>
  </si>
  <si>
    <t>Vacuum Preloading Versus Conventional Embankment Preloading for Accelerating Consolidation Process: A Comparison Study from Analysis of Full Scale Test</t>
  </si>
  <si>
    <t>PENGARUH STABILISASI TANAH PASIR KELEMPUNGAN DENGAN ASPAL EMULSI TERHADAP KEKUATAN TANAH</t>
  </si>
  <si>
    <t>ANALISIS INDEKS PROPERTIS DAN MEKANIKAL SEDIMENPENGERUKAN DAM BILI-BILI DENGAN STABILISASI SEMEN DAN KAPUR</t>
  </si>
  <si>
    <t>RESAPAN DAN KUAT TEKAN TANAH PADA LAPISAN CLAY LINER YANG DISTABILISASI DENGAN SEMEN</t>
  </si>
  <si>
    <t>Masrur Abdull Hamid Ghani, Masyhur Irsyam,Hartanto Legowo</t>
  </si>
  <si>
    <t>Elifas Bunga1), H. Muh. Saleh Pallu2)</t>
  </si>
  <si>
    <t>Hamzah Yusuf, Lawalenna Samang</t>
  </si>
  <si>
    <t>Sitti Hijraini Nur, Tri Harianto</t>
  </si>
  <si>
    <t xml:space="preserve">Investigasi dan  Analisa kestabilan Retakan Jalan Raya Pangkaljaya Unit Bisnis Pertambangan Emas Pongkor akses menuju area  </t>
  </si>
  <si>
    <t>STUDI PENDEKATAN ANALISIS RELIABILITAS TERHADAP FAKTOR KEAMANAN LERENG</t>
  </si>
  <si>
    <t>Pengaruh Konfigurasi Inti Kedap Air Bendungan Urugan Batu terhadap Retak Hidrolis</t>
  </si>
  <si>
    <t>Permasalahan Stabilitas Timbunan Tinggi pada Interface Daerah Non-CAT (Cekungan Air Tanah)  dengan Daearah CAT</t>
  </si>
  <si>
    <t>Sriwidada, Muhammad Hatta, ST</t>
  </si>
  <si>
    <t>Merry Natalia Maranata, Mariska Regina</t>
  </si>
  <si>
    <t>D. Djarwadi, K. B. Suryolelono, B. Suhendro dan H.C. Hardiyatmo</t>
  </si>
  <si>
    <t>Muhrozi1, Florysco P. Siahaan2</t>
  </si>
  <si>
    <t>Pengaruh Fine Aggregate Angularity dan Persentase Pasir terhadap Kekuatan Geser Tanah Residual Tropis</t>
  </si>
  <si>
    <t>Retensi air dan keberlakuan konsep tegangan effektif  pada tanah kelempungan yang mengalami tegangan air pori negatif</t>
  </si>
  <si>
    <t>The Influence of Cations Exchanges To Atterberg Limit On Soft Clay Soil</t>
  </si>
  <si>
    <t>KORELASI  BERAT VOLUME TANAH KONDISI SATURATED, BATAS CAIR, DAN KADAR AIR TERHADAP KUAT GESER UNDRAINED TANAH LEMPUNG</t>
  </si>
  <si>
    <t>Memprediksi Perilaku Kekuatan Geser dan Perubahan Volume Tanah Sisa yang diperkuat (Reinforced Residual Soil) pada Berbagai Uji Triaksial</t>
  </si>
  <si>
    <t>ERZA RISMANTOJO, Reza Ismaniar</t>
  </si>
  <si>
    <t>Indarto</t>
  </si>
  <si>
    <t>Nahesson Hotmarama Panjaitan, Ahmad Rifa’i and Agus Darmawan Adi, P. Sumardi</t>
  </si>
  <si>
    <t>Arief Alihudien</t>
  </si>
  <si>
    <t>Moh. Sofian Asmirza S.</t>
  </si>
  <si>
    <t>THEORY AND APPLICATION OF FLOW BOX TEST RESULT TO EXPLAIN INITIATION OF MUDFLOW</t>
  </si>
  <si>
    <t>Shannon Hsien Heng Lee, Budijanto Widjaja</t>
  </si>
  <si>
    <t>ON THE UN-COMPUTERIZED DIRECT SHEAR APPARATUS</t>
  </si>
  <si>
    <t>M. Farid Ma’ruf</t>
  </si>
  <si>
    <t>SLOPE FAILURE DUE TO VOID CREATION IN HIGHLY EXPANSIVE ALLUVIAL SOIL : A 2-D/3-D CASE MODEL</t>
  </si>
  <si>
    <t xml:space="preserve">Chaidir Anwar Makarim, Dicky Junaidi, Gopta Pratama, </t>
  </si>
  <si>
    <t xml:space="preserve">VARIASI BEBAN DAN PERCEPATAN GETAR UNTUK POTENSI LIKUIFAKSI PADA PASIR DENGAN UJI MODEL LABORATORIUM </t>
  </si>
  <si>
    <t>Andy HENDRI, Soewignjo Agus NUGROHO, Muri ALDI</t>
  </si>
  <si>
    <t>17.20- 17.30</t>
  </si>
  <si>
    <t>Ir. Irawan Firmansyah, MSCE</t>
  </si>
  <si>
    <t>Ir. Gouw Tjie Liong, M.Eng</t>
  </si>
  <si>
    <t>Dr. Pintor Tua Simatupang</t>
  </si>
  <si>
    <t>-</t>
  </si>
  <si>
    <t xml:space="preserve">Duration, h:m </t>
  </si>
  <si>
    <t xml:space="preserve">Duration, hh:mm </t>
  </si>
  <si>
    <t>Prof. Masyhur Irsyam</t>
  </si>
  <si>
    <t>Closing 1st day</t>
  </si>
  <si>
    <t>HATTI Representative</t>
  </si>
  <si>
    <t>Entertainment</t>
  </si>
  <si>
    <t>Keynote Speaker 1: Ir. Mochamad Basoeki Hadimoeljono, M.Sc.,Ph.D.-Menteri PUPR</t>
  </si>
  <si>
    <t>HATTI Representatives</t>
  </si>
  <si>
    <t>UI Dancer</t>
  </si>
  <si>
    <t xml:space="preserve">Welcoming Remarks and Keynote Speech </t>
  </si>
  <si>
    <t>Opening-PUPR Minister</t>
  </si>
  <si>
    <t>Day 2: Wednesday, 16 November 2015</t>
  </si>
  <si>
    <t>Day 1: Tuesday, 15 November 2016</t>
  </si>
  <si>
    <t>Chairman of Committee - PIT XX</t>
  </si>
  <si>
    <t xml:space="preserve">PIT XX Opening </t>
  </si>
  <si>
    <t>Dr. Pintor TS</t>
  </si>
  <si>
    <t>Paper 25</t>
  </si>
  <si>
    <t>Paper 26</t>
  </si>
  <si>
    <t>Paper 27</t>
  </si>
  <si>
    <t>Paper 28</t>
  </si>
  <si>
    <t>Paper 29</t>
  </si>
  <si>
    <t>Paper 30</t>
  </si>
  <si>
    <t>Paper 31</t>
  </si>
  <si>
    <t>Paper 32</t>
  </si>
  <si>
    <t>Paper 33</t>
  </si>
  <si>
    <t>Paper 34</t>
  </si>
  <si>
    <t>Paper 35</t>
  </si>
  <si>
    <t>Paper 36</t>
  </si>
  <si>
    <t>Dr.Pintor TS</t>
  </si>
  <si>
    <t>Sosialisasi SNI</t>
  </si>
  <si>
    <t>HATTI President</t>
  </si>
  <si>
    <t xml:space="preserve">Keynote speaker 10: Prof. Suttisak Soralump </t>
  </si>
  <si>
    <t>Announcement of the best paper</t>
  </si>
  <si>
    <t>Keynote Speech Session 1</t>
  </si>
  <si>
    <t>Keynote Speech Session 2</t>
  </si>
  <si>
    <t>Keynote Speaker 3: Prof. Hideki Shimada (Kyushu University, Japan), Pipe Jacking Technology and Application of Grouting Technology in Pipe Jacking</t>
  </si>
  <si>
    <t>Keynote Speech Session 3</t>
  </si>
  <si>
    <t>Keynote speaker 1: Prof. Widjojo Adi Prakoso, MSCE, PhD</t>
  </si>
  <si>
    <t>Keynote Speech session 5  &amp; Best Paper winner</t>
  </si>
  <si>
    <t>MOU SIGNING CEREMONY</t>
  </si>
  <si>
    <t>Lifetime Award</t>
  </si>
  <si>
    <t>Prof. Widjojo Adi Prakoso</t>
  </si>
  <si>
    <t>Prof. Paulus P. Rahardjo</t>
  </si>
  <si>
    <t>Chairman of Indonesian Academy of Science</t>
  </si>
  <si>
    <t>Technical Session 1: Vantage Commerce</t>
  </si>
  <si>
    <t>Keynote speaker 2: Prof. Eun Chul Shin (Korean Geotechnical Society, Korea) - Application of Geotextile Tube in the Construction of Sea Dike and Shore Protection</t>
  </si>
  <si>
    <t>Keynote Speaker 2: Ir. Irawan Firmansyah, MSCE. - Aspek aspek Penting pada Draft R1 SNI Struktur Penahan Tanah</t>
  </si>
  <si>
    <t>Dr. M. Farid Ma'ruf</t>
  </si>
  <si>
    <t>I Wayan Redana</t>
  </si>
  <si>
    <t>General Discussion</t>
  </si>
  <si>
    <t>HATTI member sharing time</t>
  </si>
  <si>
    <t>DR. Bigman MH</t>
  </si>
  <si>
    <t>Update Reviewer</t>
  </si>
  <si>
    <t>Edited by :</t>
  </si>
  <si>
    <t>No. Urut</t>
  </si>
  <si>
    <t>Judul</t>
  </si>
  <si>
    <t>Penulis</t>
  </si>
  <si>
    <t>Afiliasi Penulis Pertama</t>
  </si>
  <si>
    <t>Topik</t>
  </si>
  <si>
    <t>Kode</t>
  </si>
  <si>
    <t>Status (Terima/Tolak)</t>
  </si>
  <si>
    <t>Judul2</t>
  </si>
  <si>
    <t>Status</t>
  </si>
  <si>
    <t>General Comments</t>
  </si>
  <si>
    <t>Specific Comments</t>
  </si>
  <si>
    <t>Reviewer</t>
  </si>
  <si>
    <t>Recieved</t>
  </si>
  <si>
    <t>YH</t>
  </si>
  <si>
    <t>Update</t>
  </si>
  <si>
    <t>JS</t>
  </si>
  <si>
    <t>Update2</t>
  </si>
  <si>
    <t>AY</t>
  </si>
  <si>
    <t>Update3</t>
  </si>
  <si>
    <t>Kode2</t>
  </si>
  <si>
    <t>Update4</t>
  </si>
  <si>
    <t>Paper No</t>
  </si>
  <si>
    <t>Kelas</t>
  </si>
  <si>
    <t>ANALISIS DINAMIS DINDING PENAHAN TANAH KANTILEVER BERDASARKAN DISAIN SPEKTRA KOTA PADANG PANJANG</t>
  </si>
  <si>
    <t>Abdul Hakam</t>
  </si>
  <si>
    <t xml:space="preserve">Indonesian Society For Geotechnical Engineering - ISGE (HATTI)-members </t>
  </si>
  <si>
    <t>Minor Revision</t>
  </si>
  <si>
    <t>Isi dan format cukup bagus. Hilangkan kata "Indonesian Society For Geotechnical Engineering - ISGE (HATTI)" di bawah penulis karena HATTI bukan universitas atau kantor.</t>
  </si>
  <si>
    <t>Direvisi Editor</t>
  </si>
  <si>
    <t>A-1</t>
  </si>
  <si>
    <t>Application of automatic real-time monitoring system in Taiwan High Speed Rail</t>
  </si>
  <si>
    <t>Christian Luis</t>
  </si>
  <si>
    <t>Geotech Science Co., Ltd, New Taipei City, Taiwan</t>
  </si>
  <si>
    <t>Minor revision</t>
  </si>
  <si>
    <t>Artikel ok. Perlu ditambahkan grafik yang lebih jelas yang menunjukkan hasil monitoring. Seharusnya artikel ini mencantumkan referensi terkait dengan system monitoring methodnya</t>
  </si>
  <si>
    <t>PEMBUATAN SABUK PANTAI DENGAN MENGGUNAKAN KARUNG GEOTEKSTIL NIR ANYAM MEMANJANG UNTUK MITIGASI BENCANA DAN ADAPTASI PERUBAHAN IKLIM</t>
  </si>
  <si>
    <t>Dandung Sri Harninto</t>
  </si>
  <si>
    <t>PT Geoforce Indonesia</t>
  </si>
  <si>
    <t>Format perlu diperbaiki. Ide praktek yang bagus</t>
  </si>
  <si>
    <t>Uji Geolistrik Untuk Penyelidikan Sumber Di tanah</t>
  </si>
  <si>
    <t>Jurusan Teknik Sipil Universitas Udayana</t>
  </si>
  <si>
    <t>Accepted</t>
  </si>
  <si>
    <t>Ok</t>
  </si>
  <si>
    <t>Penulis pertama menulis artikel no10, dan diterima. Yang presentasi artikel ini harus penulis ke 2. Penulis pertama presentasi artikel nomor 10.</t>
  </si>
  <si>
    <t>Model Eksperimental Reduksi Deformasi Tanah dengan Menggunakan Perkuatan Bambu</t>
  </si>
  <si>
    <t>Lawalenna Samang,Ardy Arsyad,Mohammad Arjantio Tahir</t>
  </si>
  <si>
    <t>Departemen Teknik SIpil Fakultas Teknik Universitas Hasanuddin</t>
  </si>
  <si>
    <t>Minor Revision
Accepted</t>
  </si>
  <si>
    <t>Paper OK
TAPI
belum disesuaikan dengan format</t>
  </si>
  <si>
    <t>Studi Analisa Efek Kombinasi Perbaikan Tanah Dasar dengan Menggunakan PVD dan Perkuatan Timbunan dengan Geotextile Pada Tanah Lempung Lunak</t>
  </si>
  <si>
    <t>Putu Tantri K. Sari</t>
  </si>
  <si>
    <t>Dosen Teknik Sipil, ITS</t>
  </si>
  <si>
    <t>A-2</t>
  </si>
  <si>
    <t>KAJIAN GRADASI, UKURAN BUTIRAN, DAN KADAR AIR TANAH PASIRTERHADAP GETARAN BERPOTENSI LIKUIFAKSI</t>
  </si>
  <si>
    <t>S. A. Nugroho</t>
  </si>
  <si>
    <t>Jurusan Teknik Sipil, Fakultas Teknik, Universitas Riau</t>
  </si>
  <si>
    <t>Major revision</t>
  </si>
  <si>
    <t>Penelitian ok. Abstrak bahasa inggris harus diperbaiki, bahasa inggrisnya bahasa inggris Indonesia, simbol2 harus dijelaskan pertama kali symbol muncul di teks</t>
  </si>
  <si>
    <t>File koreksi terlampir
Metode penelitian perlu ditambahkan: gambar alat, metode pengukuran penurunan, metode pengukuran air pori
Perlu penjelasan koq angka pori pasir semakin besar ketika butiran semakin kecil. Bukankah seharusnya semakin kecil, termasuk juga berat volume
Bagaimana bisa pasir semakin padat mengalami penurunan lebih besar dibandingkan pasir lebih lepas.</t>
  </si>
  <si>
    <t>EKSPERIMENTASI  DAN ANALISIS PERILAKU TANAH MURNI DENGAN TANAH CAMPURAN SEMEN DITINJAU DARI SIFAT FISIK DAN STABILISASI TANAH</t>
  </si>
  <si>
    <t>Yan Juansyah</t>
  </si>
  <si>
    <t>Teknik Sipil Malahayati Lampung</t>
  </si>
  <si>
    <r>
      <t xml:space="preserve">Paper terlalu sederhana; </t>
    </r>
    <r>
      <rPr>
        <sz val="12"/>
        <color indexed="30"/>
        <rFont val="Times New Roman"/>
        <family val="1"/>
      </rPr>
      <t xml:space="preserve">judul tidak sesuai dengan hasil – disarankan untuk diubah </t>
    </r>
  </si>
  <si>
    <t>File with suggested revisions is attached</t>
  </si>
  <si>
    <t>Nurly</t>
  </si>
  <si>
    <t>Editor</t>
  </si>
  <si>
    <r>
      <t xml:space="preserve">Studi Pengaruh </t>
    </r>
    <r>
      <rPr>
        <i/>
        <sz val="12"/>
        <color indexed="8"/>
        <rFont val="Times New Roman"/>
        <family val="1"/>
      </rPr>
      <t>Precious Slag Ball</t>
    </r>
    <r>
      <rPr>
        <sz val="12"/>
        <color indexed="8"/>
        <rFont val="Times New Roman"/>
        <family val="1"/>
      </rPr>
      <t xml:space="preserve"> Pada Tanah Lempung Terhadap Nilai CBR</t>
    </r>
  </si>
  <si>
    <t>Agape Desfandi, ST.</t>
  </si>
  <si>
    <t>Member of HATTI 14.2117.MR – PT. Dwisaha Pradana</t>
  </si>
  <si>
    <t>Bahasa inggris seharusnya diperbaiki.</t>
  </si>
  <si>
    <t>Gambar 8 – 10 dan table 3 isinya sama. Gambar 11-12 dan table 4 isinya sama. Cukup dipakai salah satu dan lainya dihapus</t>
  </si>
  <si>
    <r>
      <t xml:space="preserve">Kajian awal </t>
    </r>
    <r>
      <rPr>
        <i/>
        <sz val="12"/>
        <color indexed="8"/>
        <rFont val="Times New Roman"/>
        <family val="1"/>
      </rPr>
      <t>clay shale</t>
    </r>
    <r>
      <rPr>
        <sz val="12"/>
        <color indexed="8"/>
        <rFont val="Times New Roman"/>
        <family val="1"/>
      </rPr>
      <t xml:space="preserve"> (studi kasus : keruntuhan dinding penahan tanah pada tebing Sungai Cipamingkisan)</t>
    </r>
  </si>
  <si>
    <t xml:space="preserve">Andri Krisnandi Somantri </t>
  </si>
  <si>
    <t>Jurusan Teknik Sipil, Politeknik Negeri Bandung, Bandung, Indonesia</t>
  </si>
  <si>
    <t>NUMERICAL ANALYSIS FOR BRIDGE ABUTMENT MOVEMENT DUE TO EMBANKMENT CONSTRUCTION</t>
  </si>
  <si>
    <t xml:space="preserve">Badaruddin </t>
  </si>
  <si>
    <t>VICO Indonesia</t>
  </si>
  <si>
    <t>Bahasa inggrisnya perlu diperbaiki. Serta ada referensi ang tidak ada</t>
  </si>
  <si>
    <t>Karena mepet, revisi boleh diabaikan. Diterima</t>
  </si>
  <si>
    <t>Efek Initial Loading Terhadap Stabilitas Sheetpile Pada Longstorage Tanah Lunak Jakarta Utara</t>
  </si>
  <si>
    <t>Cepi Herdiyan K</t>
  </si>
  <si>
    <t>Geotechnical Engineer, PT. Bima Sakti Geotama, Bandung-Indonesia</t>
  </si>
  <si>
    <t>B-1</t>
  </si>
  <si>
    <t>Uji Statik Tekan Dan Lateral Tiang Bor</t>
  </si>
  <si>
    <t>Development of spectral response design for Bengkulu City based on deterministic approach</t>
  </si>
  <si>
    <t>Lindung Zalbuin Mase, Andri Krisnandi Somantri</t>
  </si>
  <si>
    <t>Department of Civil Engineering, Faculty of Engineering, University of Bengkulu, Indonesia. Department of Construction Engineering, Bandung State Polytechnic, Indonesia</t>
  </si>
  <si>
    <t>Revision</t>
  </si>
  <si>
    <t>isi cukup bagus. Bhs inggris perlu diperbaiki grammarnya. Terlalu banyak yg mesti dikoreksi. Disarankan utk memperbaiki grammarnya kalau sempat.</t>
  </si>
  <si>
    <t>Sepertinya ga cukup waktu ya</t>
  </si>
  <si>
    <t>KARAKTERISTIK MEKANIS CAMPURAN ABU TERBANG DAN ABU DASAR DALAM GEOTEKNIK</t>
  </si>
  <si>
    <t xml:space="preserve">Muhardi </t>
  </si>
  <si>
    <t>UNRI</t>
  </si>
  <si>
    <t xml:space="preserve">Paper OK
TAPI tidak ada abstrak dalam bahasa Inggris dan belum sesuai format </t>
  </si>
  <si>
    <t>RIWAYAT GEMPA ACEH DAN ANALISIS POTENSI LIKUIFAKSI PADA LOKASI PEMBANGUNAN PELABUHAN MALAHAYATI BANDA ACEH</t>
  </si>
  <si>
    <t xml:space="preserve">Munirwansyah </t>
  </si>
  <si>
    <t>Guru Besar Jurusan Teknik Sipil Fakultas Teknik, Universitas Syiah Kuala</t>
  </si>
  <si>
    <t>Reject</t>
  </si>
  <si>
    <t>Teralu basic. Kontribusinya kurang. Terlalu banyak yg mesti diperbaiki</t>
  </si>
  <si>
    <t>Tinjauan Kasus Sengketa Unfoeseen Condition Dalam Kontrak Konstruksi Internasional</t>
  </si>
  <si>
    <t>Purnomo</t>
  </si>
  <si>
    <t>Dosen Universitas Podomoro Jakarta</t>
  </si>
  <si>
    <t>Fundamental Laboratory Experiments of Siphon Drain for Slope Stabilization</t>
  </si>
  <si>
    <t>Adrin Tohari</t>
  </si>
  <si>
    <t>Research Center for Geotechnology, Indonesian Institute of Sciences, Bandung</t>
  </si>
  <si>
    <t>B-2</t>
  </si>
  <si>
    <t xml:space="preserve">Analytical Prediction of Settlement of Fibrous Peat Soil With the Influence of Organic Fiber and Entrapped Gas </t>
  </si>
  <si>
    <t>Ardy Arsyad</t>
  </si>
  <si>
    <t>Department of Civil Engineering Hasanuddin University Makassar</t>
  </si>
  <si>
    <t>Sensitifitas Hazard Gempa Pada Tanah Lokal Jakarta Akibat Perubahan Nilai Parameter Dalam Analisa Penjalaran Gelombang 1-D</t>
  </si>
  <si>
    <t>Delfebriyadi</t>
  </si>
  <si>
    <t xml:space="preserve">Mahasiswa Pascasarjana ITB </t>
  </si>
  <si>
    <t>Isi bagus. Format agar disesuaikan dg format HATTI</t>
  </si>
  <si>
    <t>Direvisi editor</t>
  </si>
  <si>
    <t>Piled-Raft Foundation Practical  Design and Analysis</t>
  </si>
  <si>
    <t>H.R. Tanuwidjaja</t>
  </si>
  <si>
    <t>Haerte Consulting Engineers</t>
  </si>
  <si>
    <t>Koreksi terlamir</t>
  </si>
  <si>
    <t>Analisis Perilaku dan KestabilanLereng Alam di Kabupaten Bone Bolango, Provinsi Gorontalo</t>
  </si>
  <si>
    <t>Indriati Martha Patuti</t>
  </si>
  <si>
    <t>Kandidat Doktor,Departemen Teknik Sipil dan Lingkungan, Fakultas Teknik-Universitas Gadjah Mada</t>
  </si>
  <si>
    <t xml:space="preserve">Deagregasi Seismic Hazard Kota Surakarta </t>
  </si>
  <si>
    <t>Joseph Muslih P</t>
  </si>
  <si>
    <t>UNS</t>
  </si>
  <si>
    <t>Pengaruh Diameter Pelat Helical Terhadap Daya Dukung Tekan Pondasi Helical Pada Tanah Gambut</t>
  </si>
  <si>
    <t>SapriaAdi</t>
  </si>
  <si>
    <t>C-1</t>
  </si>
  <si>
    <t>Analisis Potensi Likuifaksi Pada Tanah Dasar Candi Prambanan Berdasar Metode Semi Empiris</t>
  </si>
  <si>
    <t>Tri Wahyu Kuningsih</t>
  </si>
  <si>
    <t>Jurusan Teknik Sipil dan Lingkungan Universitas Gadjah Mada, Yogyakarta</t>
  </si>
  <si>
    <r>
      <t xml:space="preserve">Studi Perilaku Deformasi Lateral Galian Dengan Model 2D </t>
    </r>
    <r>
      <rPr>
        <i/>
        <sz val="12"/>
        <color indexed="8"/>
        <rFont val="Times New Roman"/>
        <family val="1"/>
      </rPr>
      <t xml:space="preserve">Plain Strain </t>
    </r>
    <r>
      <rPr>
        <sz val="12"/>
        <color indexed="8"/>
        <rFont val="Times New Roman"/>
        <family val="1"/>
      </rPr>
      <t>dan 3D</t>
    </r>
  </si>
  <si>
    <t>Wirman Hidayat</t>
  </si>
  <si>
    <t>Lecturer, Departemen of Civil Engineering, Universitas Pertamina, Jakarta, Indonesia</t>
  </si>
  <si>
    <t>Prediksi Kapasitas Dukung Aksial Tiang Pancang Berdasarkan Perhitungan StatikN – SPT dan Metode Numerik</t>
  </si>
  <si>
    <t>Ahmad Sulaiman</t>
  </si>
  <si>
    <t>Mahasiswa S1 TeknikSipil, InstitutTeknologi Bandung</t>
  </si>
  <si>
    <t>METODE PREDIKSI SETTLEMENT FINAL LAPISAN TANAH LUNAK HASIL SETTLEMENT INSTRUMENT MONITORING</t>
  </si>
  <si>
    <t>Herman Wahyudi</t>
  </si>
  <si>
    <t xml:space="preserve">Dosen Teknik Sipil,FTSP, Institut Teknologi Sepuluh Nopember Surabaya (ITS) </t>
  </si>
  <si>
    <t xml:space="preserve">Metode prediksi penurunan lapisan tanah lunak berdasarkan data hasil pemantauan lapangan </t>
  </si>
  <si>
    <r>
      <t xml:space="preserve">Good- A new method was developed and compared with field measurements and established method
</t>
    </r>
    <r>
      <rPr>
        <sz val="12"/>
        <color indexed="10"/>
        <rFont val="Times New Roman"/>
        <family val="1"/>
      </rPr>
      <t>Disarankan untuk mengunakan Bahasa Indonesia sepenuhnya untuk judul</t>
    </r>
  </si>
  <si>
    <t>Observation of Creep Following K0 Consolidation of Loose Silty Sand</t>
  </si>
  <si>
    <t>Muhamad Yusa</t>
  </si>
  <si>
    <t>University of Riau,HR Subrantas Km 12,5, Pekanbaru 28294</t>
  </si>
  <si>
    <t>Paper ok, bahasa inggris ok. Jika papernya bahasa inggris, apakah perlu abstrak bahasa Indonesia?</t>
  </si>
  <si>
    <t>Studi Pengembangan Peta Vs30 Nasional berdasarkan Klasifikasi Topografi Otomatis yang Terkalibrasi oleh Data-data Pengujian Lapangan di Indonesia</t>
  </si>
  <si>
    <t>Reguel Mikhail, Masyhur Irsyam, 
M. Asrurifak</t>
  </si>
  <si>
    <t>Sekolah Pascasarjana, Gurubesar. PPMB ITB</t>
  </si>
  <si>
    <t>C-2</t>
  </si>
  <si>
    <t>Analisis geologi wilayah Sungai Cinambo Mendukung Kesinambungan Kemanfaatan Waduk Jatigede Jawa Barat</t>
  </si>
  <si>
    <t>Sofyan Rachman</t>
  </si>
  <si>
    <t>Lecturer of Department Engginering Geology of University of Trisakti and Doctoral, Fakulty of Engginering Geology Unpad, Indonesia</t>
  </si>
  <si>
    <t>Revisi</t>
  </si>
  <si>
    <t>Paper ttg geologi.  Banyak kesalahan tipografi yg tidak perlu. Penulis tampak tidak hati2 dan asal2an. Sumbangan geotekniknya tidak seberapa tp cukup bermanfaat</t>
  </si>
  <si>
    <t>Autospectral Density Analysis for Measuring Energy Attenuation in a Layered Soil Site</t>
  </si>
  <si>
    <t>Sri Atmaja P.Rosyidi</t>
  </si>
  <si>
    <t>Department of Civil Engineering, Faculty of Engineering, Universitas Muhammadiyah Yogyakarta</t>
  </si>
  <si>
    <t>Uji Skala Penuh Konstruksi Embankment pada Lapisan Tanah Lunak dengan Pondasi Rakit-Kolom Agregat</t>
  </si>
  <si>
    <t>Tri Harianto</t>
  </si>
  <si>
    <t>Civil Engineering Department, Hasanuddin University</t>
  </si>
  <si>
    <t>Koreksi terlampir</t>
  </si>
  <si>
    <t>1.3</t>
  </si>
  <si>
    <t>Penggunaan Sistem Dinding Penahan Tanah “GeoFrame” DenganMenggunakanTeknologiGeosintetik Di Wilayah RawanGempa</t>
  </si>
  <si>
    <t>Yustian Heri Suprapto</t>
  </si>
  <si>
    <t>23/9, 6/10</t>
  </si>
  <si>
    <t>Major Revision</t>
  </si>
  <si>
    <t>Artikelnya bagus. Tapi belum selesai. Penyelesain perhitungan geoframe untuk daerah rawan gempa belum ada, kesimpulan juga belum ada.</t>
  </si>
  <si>
    <t>1G Shaking Table Test on the Different Water Contents Effect on Liquefaction of Embankment</t>
  </si>
  <si>
    <t>Zamsyar Giendhra Fad</t>
  </si>
  <si>
    <t>The University of Tokyo, Civil Engineering Department, JAPAN</t>
  </si>
  <si>
    <t>Stabilisasi Tanah Lempung Plastisitas Tinggi Menggunakan Semen Pada Nilai LI=0 dan LI=0,25 Menggunakan Alat Mini Soil Cement Mixing (Eksperimental Di Laboratorium)</t>
  </si>
  <si>
    <t>Masanggun Valentina</t>
  </si>
  <si>
    <t>Mahasiswa Program Studi Teknik Sipil Universitas Sebelas Maret Surakarta</t>
  </si>
  <si>
    <r>
      <t xml:space="preserve">Stabilisasi Tanah Lempung Plastisitas Tinggi Menggunakan Semen </t>
    </r>
    <r>
      <rPr>
        <strike/>
        <sz val="11"/>
        <color indexed="10"/>
        <rFont val="Calibri"/>
        <family val="2"/>
      </rPr>
      <t>Pada Nilai L1=0 dan LI=0,25</t>
    </r>
    <r>
      <rPr>
        <sz val="11"/>
        <color indexed="10"/>
        <rFont val="Calibri"/>
        <family val="2"/>
      </rPr>
      <t xml:space="preserve"> </t>
    </r>
    <r>
      <rPr>
        <sz val="11"/>
        <color indexed="8"/>
        <rFont val="Calibri"/>
        <family val="2"/>
      </rPr>
      <t>Menggunakan Alat Mini Soil Cement Mixing (</t>
    </r>
    <r>
      <rPr>
        <strike/>
        <sz val="11"/>
        <color indexed="10"/>
        <rFont val="Calibri"/>
        <family val="2"/>
      </rPr>
      <t>Eksperimental di Laboratorium)</t>
    </r>
  </si>
  <si>
    <r>
      <t>Judul tidak perlu menyebutkan kondisi – cukup dijelaskan di bagian Pendahuluan mengenai batasan masalahnya serta variable yang diubah ubah</t>
    </r>
    <r>
      <rPr>
        <sz val="12"/>
        <color indexed="60"/>
        <rFont val="Times New Roman"/>
        <family val="1"/>
      </rPr>
      <t>- judul disarankan untuk diubah
Format dan layout harus diperbaiki. Terutama caption table dan gambar</t>
    </r>
  </si>
  <si>
    <t>File with suggested revisions is attached
Bias diperbaiki editor</t>
  </si>
  <si>
    <t>Gempabumi Sumbar, 30 September 2009</t>
  </si>
  <si>
    <t>Syafrizal Harun</t>
  </si>
  <si>
    <t>Flow Energy Approach on Suffusion Susceptibility of Granular  Soils</t>
  </si>
  <si>
    <t>Abdul Rochim</t>
  </si>
  <si>
    <t>Universitas Islam Sultan Agung (UNISSULA), Civil Engineering Department</t>
  </si>
  <si>
    <t>Regional Comparative Study Of Soft Soils Geotechnical Charateristics Indonesia-Singapora-Thailand-Hongkong</t>
  </si>
  <si>
    <t>Karina</t>
  </si>
  <si>
    <t>PT. Testana Indoteknica - Jakarta</t>
  </si>
  <si>
    <t>Detection of Sliding Zones in Active Landslides Using Flat Dilatometer and Cone Penetration Test</t>
  </si>
  <si>
    <t>Evaluasi Kapasitas Dukungan Tiang Bor Pada Tanah Pasir</t>
  </si>
  <si>
    <t>Agus Darmawan Adi</t>
  </si>
  <si>
    <t>Departemen Teknil Sipil dan Lingkungan, FakultasTeknik UGM</t>
  </si>
  <si>
    <t>Kajian Kuat Tekan Bebas Pada Stabilisasi Tanah Lempung Dengan Bahan Stabilisasi Serbuk Kaca Dan Gypsum</t>
  </si>
  <si>
    <t>Batubara B.M., Roerjanto</t>
  </si>
  <si>
    <t>USU</t>
  </si>
  <si>
    <t>Yang presentasi harus penulis ke 2, agar nanti bisa menjawab jika ada pertanyaan</t>
  </si>
  <si>
    <t>Comprehensive Design Situations Of Numerical Analyses Of Deep Excavation For Practicing Geotechnical Engineers</t>
  </si>
  <si>
    <t>Faridansyah</t>
  </si>
  <si>
    <t>Meinhardt Infrastructure Pte Ltd , Singapore</t>
  </si>
  <si>
    <t>Artikelnya bagus. Namun layout perlu diperbaiki</t>
  </si>
  <si>
    <t>PENGARUH KADAR AIR DAN NILAI MATRIC SUCTION DALAM PENENTUAN PARAMETER TEKNIS TANAH JENUH SEBAGIAN</t>
  </si>
  <si>
    <t>Herlinawati</t>
  </si>
  <si>
    <t>JurusanTeknikSipildanLingkungan, Universitas Gajah Mada, Indonesia</t>
  </si>
  <si>
    <t>PENGARUH STRESS RELEASE DALAM PENENTUAN KEKUATAN GESER SISA PADA KELONGSORAN LERENG CLAY SHALE</t>
  </si>
  <si>
    <t>Idrus M. Alatas, Masyhur Irsyam</t>
  </si>
  <si>
    <t>Uji Eksperimental Deformasi Tanah Lempung dengan Perkuatan Model Bucket Geogrid</t>
  </si>
  <si>
    <t>Lawalenna Samang,Akhmad Bakri Muhiddin,Musdalifah</t>
  </si>
  <si>
    <t>Studi Model Laboratorium Penggunaan Geocell Keranjang Rotan Untuk Perkuatan Daya Dukung Pondasi di Atas Tanah Lunak</t>
  </si>
  <si>
    <t>Lawalenna Samang,Ardy Arsyad,Fika Priskila</t>
  </si>
  <si>
    <t>Perilaku Perkuatan Tanah Model Trapesium Untuk Peningkatan Pondasi Jalan</t>
  </si>
  <si>
    <t>Lawalenna Samang,Tri Harianto,Masriflin Tandean Uppun</t>
  </si>
  <si>
    <t>Analisa Model Pondasi Tiang Kelompok diatas tanah lempung,  Menggunakan  disain Alat Uji Konsolidasi Untuk Pendekatan model skala lapangan</t>
  </si>
  <si>
    <t>Lusmenia Afriani, Isman, Yusuf Sukamto</t>
  </si>
  <si>
    <t>Universitas Lampung</t>
  </si>
  <si>
    <t>Konsep salah…. Bagaimana suatu model dapat memprediksi parameter penurunan tanah bila dibawah slab digunakan pile sebagai reinforcement????? Tentu mekanismenya sudah berbeda
Penulisan referensi salah dan referensi nya semua buku</t>
  </si>
  <si>
    <r>
      <t>Penerapan Revetment Beton dengan FCSP (</t>
    </r>
    <r>
      <rPr>
        <i/>
        <sz val="12"/>
        <color indexed="8"/>
        <rFont val="Times New Roman"/>
        <family val="1"/>
      </rPr>
      <t>Flat Concrete Sheet Pile</t>
    </r>
    <r>
      <rPr>
        <sz val="12"/>
        <color indexed="8"/>
        <rFont val="Times New Roman"/>
        <family val="1"/>
      </rPr>
      <t>) pada Sungai Bengawan Solo Hilir Dengan Pendekatan Geo-lingkungan dan Geoteknik (Studi Kasus: Gresik – Jawa Timur)</t>
    </r>
  </si>
  <si>
    <t>M. Aditya Yanuardy</t>
  </si>
  <si>
    <t>PT Yodya Karya (Persero) Wilayah I Semarang</t>
  </si>
  <si>
    <t>Effect Of Selected Ground Motion Characteristic On Seismic Response Of Dam : Some Remark On Duration &amp; Arias Intensity</t>
  </si>
  <si>
    <t>Muhammad Riza H</t>
  </si>
  <si>
    <t>Numerical Modeling of Dynamic Compaction to Determine Shear Strength Increase in Loose Sand Embankment</t>
  </si>
  <si>
    <t>Pebri Herry, Bigman Hutapea, Andri Mulia</t>
  </si>
  <si>
    <t>Director PT. Nur Straits Engineering, Associate Professor
Institut Teknologi Bandung, Senior Geotechnical Engineer
VICO Indonesia</t>
  </si>
  <si>
    <t>Prediction Adhesion Factor to Determine Ultimate Bearing Capacity of Friction Bored Piles for Jakarta Clay</t>
  </si>
  <si>
    <t>Pintor Tua Simatupang</t>
  </si>
  <si>
    <t>Dosen Jurusan Teknik Sipil Univ Mercu Buana Jakarta</t>
  </si>
  <si>
    <t>SISTEM PELAT TERPAKU PADA TANAH EKSPANSIF</t>
  </si>
  <si>
    <t>Prof. Dr. Ir. Hary Christady Hardiyatmo, M.Eng., DEA.</t>
  </si>
  <si>
    <t>Departement Teknik Sipil dan Lingkungan Universitas Gadjah Mada Yogyakarta</t>
  </si>
  <si>
    <t>PENURUNAN PADA TANAH LEMPUNG LUNAK DENGAN PERKUATAN MODEL TRAPESIUM UNTUK PENINGKATAN DAYA DUKUNG LAPIS PONDASI JALAN</t>
  </si>
  <si>
    <t>Sitti Hijraini Nur</t>
  </si>
  <si>
    <t>Hasanuddin University</t>
  </si>
  <si>
    <t>Mekanisme pengujian di lab tidak memenuhi persyaratan. Lapisan tanah bawah tidak diganti setelah pembebanan pada pengujian sebelumnya, sehingga pasti tanah sudah mengalami pemampatan. Sehngga penurunan tanah karena pengujian kedua dan ketiga tidak bisa dibandingkan. Analisis numeriknya tidak jelas.</t>
  </si>
  <si>
    <t>Grafik2nya dipaksakan sama.</t>
  </si>
  <si>
    <t>Kelas A</t>
  </si>
  <si>
    <t>Kelas B</t>
  </si>
  <si>
    <t>Kelas C</t>
  </si>
  <si>
    <t>Influence the condition Land Subsidence and Groundwater Impact Of Jakarta Coastal Area</t>
  </si>
  <si>
    <t>Sofyan Rachman, Untung Sumotarto</t>
  </si>
  <si>
    <t>Lecturer of Department of Engginering Geology of University of Trisakti</t>
  </si>
  <si>
    <t>Judulnya tidak jelas, isinya tidak jelas maksudnya. Bahasa inggrisnya membingungkan dan banyak yang tidak jelas maksudnya. Sepertinya bahasa inggris google translator</t>
  </si>
  <si>
    <t>Fondasi</t>
  </si>
  <si>
    <t>KAJIAN KUAT TEKAN BEBAS STABILISASI TANAH LEMPUNG DENGAN STABIIZING AGENTS SERBUK KACA DAN SEMEN</t>
  </si>
  <si>
    <t>Sri Wahyuni Hutagalung, Roerjanto</t>
  </si>
  <si>
    <t>Artikel ok. Judul sebaiknya diganti. Pustaka yang dirujuk hanya das, yang lain dihapus saja.</t>
  </si>
  <si>
    <t>Soil Dyn &amp; Gempa</t>
  </si>
  <si>
    <t>PENGARUH RETAKDAN PENINGKATAN WATER PRESSURE BUILT UP AKIBAT HUJAN LEBAT DALAM TANAH TERHADAP STABILITAS LERENG (STUDI KASUS KEGAGALAN DIDING PENAHAN TANAH BANDARA SANGGU – BUNTOK)</t>
  </si>
  <si>
    <t>Stephanus Alexsander</t>
  </si>
  <si>
    <t>Mahasiswa Teknik Sipil Bidang Keahlian Geoteknik Program Doktor ITS Surabaya/ Ketua HATTI Kalteng</t>
  </si>
  <si>
    <t>Slope,Galian dan Penahan Tanah</t>
  </si>
  <si>
    <t>PERBAIKAN DAN PERKUATAN TANAH RAWA PADA JALAN TOL PALEMBANG INDRALAYA</t>
  </si>
  <si>
    <t>Sumiati</t>
  </si>
  <si>
    <t>Dosen Teknik Sipil Politeknik Negeri  Sriwijaya</t>
  </si>
  <si>
    <t>Lab, Insitu &amp; Soil Improvement</t>
  </si>
  <si>
    <t>STUDI EVALUASI PENANGANAN ABRASI DI KAWASAN PESISIR PANTAI ENDE FLORES</t>
  </si>
  <si>
    <t>Veronika Miana Radja</t>
  </si>
  <si>
    <t>Dosen Teknik Sipil Universitas Flores</t>
  </si>
  <si>
    <t>The Use of CPT for Liquefaction Potential Hazard Assessment of Reclaimed Sand Based on Critical State Concept</t>
  </si>
  <si>
    <t>Yehezkiel A. Sucipto</t>
  </si>
  <si>
    <t>Testana Engineering, Inc., Surabaya, Indonesia</t>
  </si>
  <si>
    <t>Korelasi Daya Dukung Ultimit Tiang Lekatan Penuh Berdasarkan Hasil Perhitungan Sondir dengan Uji Pembebanan Lapangan Pada Tanah Lunak</t>
  </si>
  <si>
    <t>Yusti Yudiawati</t>
  </si>
  <si>
    <t>Dosen Jurusan Teknik Sipil Politeknik Negeri Banjarmasin</t>
  </si>
  <si>
    <t>Diterima Panitia</t>
  </si>
  <si>
    <t>Belum masuk</t>
  </si>
  <si>
    <t>Ditolak</t>
  </si>
  <si>
    <t>Total</t>
  </si>
  <si>
    <t>Mengundurkan diri</t>
  </si>
  <si>
    <t>Dah diterima</t>
  </si>
  <si>
    <t>Belum diterima</t>
  </si>
  <si>
    <t>Daftar Peserta Presentasi</t>
  </si>
  <si>
    <t>Technical Session 2: Datgel</t>
  </si>
  <si>
    <t>Kelas A-1, Koresj Sirait, MT</t>
  </si>
  <si>
    <t>Kelas A-2, Suparman, MT.</t>
  </si>
  <si>
    <t>Kelas B-1, Dr. Rustamaji</t>
  </si>
  <si>
    <t>Kelas B-2, Prof. I Wayan Redana</t>
  </si>
  <si>
    <t>Kelas C-2, Yusti, MT</t>
  </si>
  <si>
    <t>Keynote Speech Session 4, Invited Lecture &amp; Technical Session</t>
  </si>
  <si>
    <t>Technical Session 3: Geo Harbour</t>
  </si>
  <si>
    <t>Tidak ada full paper</t>
  </si>
  <si>
    <t>Keynote Speaker 3: Prof. Guoliang Dai-South East University, China, The Application of Large-Scale Caisson in Anchorage Foundation for Suspension Bridge in China</t>
  </si>
  <si>
    <t>HIMPUNAN AHLI TEKNIK TANAH INDONESIA (INDONESIAN SOCIETY FOR GEOTECHNICAL ENGINEERING)</t>
  </si>
  <si>
    <t xml:space="preserve">SCHEDULE OF 20th ANNUAL NATIONAL CONFERENCE ON GEOTECHNICAL ENGINEERING </t>
  </si>
  <si>
    <t>R. BINA KARNA  Vantage Commerce Workshop - Water Resistant Bases for paved/gravel/soil roads - for Improved Swell Control, Strength &amp; Flexibility</t>
  </si>
  <si>
    <t xml:space="preserve">MOU Signing Ceremony for Standard Guideline and Manual              HATTI - PUPR - PT. KAI - PT. BAUER, Indonesia - PDI, USA -                    HITTEC, TOSO SANGYO, NITTOC, Japan - Tongji University, CHINA -     South East University, CHINA - GEOFROST, Norway  </t>
  </si>
  <si>
    <t>DR. Pintor T. Simatupang</t>
  </si>
  <si>
    <t>Keynote speaker 11: Prof. Paulus Pramono Rahardjo - Lessons Learned from Case Histories of Natural Slopes and Man Made Slope Failures and Their Counter Measures in Indonesia</t>
  </si>
  <si>
    <t>Keynote speaker 12: Dr. Bigman M. Hutapea - 'Sosialisasi Draft R1 SNI Geoteknik - Fondasi'</t>
  </si>
  <si>
    <t>Invited Lecture 9: Prof. Indra Surya B.Mochtar - Cracks in Soils and Their Implication For Geotechnical  Engineering</t>
  </si>
  <si>
    <t>Materi SNI Geoteknik</t>
  </si>
  <si>
    <t xml:space="preserve">Progress Pembuatan SNI Geoteknik - from Idea to R1 </t>
  </si>
  <si>
    <t>Keynote Speaker 1: Prof. C.F.Leung-National University Singapore, Case Studies of Land Reclamation and Related Ground Improvement Works</t>
  </si>
  <si>
    <t>Penghargaan kepada Ir. Soekrisno Ramelan atas Dedikasi dan Sumbangsih kepada HATTI</t>
  </si>
  <si>
    <t xml:space="preserve">Dr. David R. - DMI Australia, International Collaboration and Technical Support in Earthquake Studies, Present and Future Collaboration from Australia </t>
  </si>
  <si>
    <t>Keynote Speaker 1 &amp; 2 : Prof. Masyhur Irsyam - HATTI, "Progress Report: Updating of Earthquake Sources and Hazard Maps of Indonesia 2016 ".</t>
  </si>
  <si>
    <t>Kelas C-1, Gouw Tjie Liong</t>
  </si>
  <si>
    <t>Prof. Indrasurya Budisatria M.</t>
  </si>
  <si>
    <t>Dr. Imam Aschuri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</si>
</sst>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h:mm;@"/>
  </numFmts>
  <fonts count="38" x14ac:knownFonts="1">
    <font>
      <sz val="11"/>
      <color theme="1"/>
      <name val="Calibri"/>
      <family val="2"/>
      <scheme val="minor"/>
    </font>
    <font>
      <b/>
      <sz val="10"/>
      <name val="Arial"/>
      <family val="2"/>
    </font>
    <font>
      <b/>
      <sz val="12"/>
      <name val="Arial"/>
      <family val="2"/>
    </font>
    <font>
      <sz val="10"/>
      <name val="Arial"/>
      <family val="2"/>
    </font>
    <font>
      <sz val="9"/>
      <color indexed="81"/>
      <name val="Tahoma"/>
      <family val="2"/>
    </font>
    <font>
      <b/>
      <sz val="9"/>
      <color indexed="81"/>
      <name val="Tahoma"/>
      <family val="2"/>
    </font>
    <font>
      <sz val="11"/>
      <name val="Arial"/>
      <family val="2"/>
    </font>
    <font>
      <b/>
      <sz val="11"/>
      <color theme="1"/>
      <name val="Calibri"/>
      <family val="2"/>
      <scheme val="minor"/>
    </font>
    <font>
      <sz val="11"/>
      <color theme="1"/>
      <name val="Times New Roman"/>
      <family val="1"/>
    </font>
    <font>
      <sz val="11"/>
      <color rgb="FF454545"/>
      <name val="Times New Roman"/>
      <family val="1"/>
    </font>
    <font>
      <sz val="11"/>
      <color theme="1"/>
      <name val="Calibri"/>
      <family val="2"/>
      <charset val="1"/>
      <scheme val="minor"/>
    </font>
    <font>
      <sz val="16"/>
      <color indexed="8"/>
      <name val="Times New Roman"/>
      <family val="1"/>
    </font>
    <font>
      <sz val="12"/>
      <color indexed="8"/>
      <name val="Times New Roman"/>
      <family val="1"/>
    </font>
    <font>
      <b/>
      <sz val="16"/>
      <color indexed="8"/>
      <name val="Times New Roman"/>
      <family val="1"/>
    </font>
    <font>
      <b/>
      <sz val="16"/>
      <color indexed="8"/>
      <name val="Calibri"/>
      <family val="2"/>
    </font>
    <font>
      <sz val="16"/>
      <name val="Calibri"/>
      <family val="2"/>
    </font>
    <font>
      <b/>
      <sz val="12"/>
      <color indexed="8"/>
      <name val="Times New Roman"/>
      <family val="1"/>
    </font>
    <font>
      <sz val="12"/>
      <name val="Times New Roman"/>
      <family val="1"/>
    </font>
    <font>
      <strike/>
      <sz val="12"/>
      <name val="Times New Roman"/>
      <family val="1"/>
    </font>
    <font>
      <sz val="16"/>
      <name val="Times New Roman"/>
      <family val="1"/>
    </font>
    <font>
      <strike/>
      <sz val="12"/>
      <color indexed="29"/>
      <name val="Times New Roman"/>
      <family val="1"/>
    </font>
    <font>
      <sz val="11"/>
      <color indexed="8"/>
      <name val="Calibri"/>
      <family val="2"/>
    </font>
    <font>
      <sz val="12"/>
      <color indexed="10"/>
      <name val="Times New Roman"/>
      <family val="1"/>
    </font>
    <font>
      <i/>
      <sz val="12"/>
      <color indexed="8"/>
      <name val="Times New Roman"/>
      <family val="1"/>
    </font>
    <font>
      <sz val="12"/>
      <color indexed="30"/>
      <name val="Times New Roman"/>
      <family val="1"/>
    </font>
    <font>
      <b/>
      <sz val="12"/>
      <color indexed="18"/>
      <name val="Times New Roman"/>
      <family val="1"/>
    </font>
    <font>
      <b/>
      <sz val="12"/>
      <name val="Times New Roman"/>
      <family val="1"/>
    </font>
    <font>
      <strike/>
      <sz val="16"/>
      <name val="Times New Roman"/>
      <family val="1"/>
    </font>
    <font>
      <sz val="16"/>
      <color indexed="10"/>
      <name val="Times New Roman"/>
      <family val="1"/>
    </font>
    <font>
      <strike/>
      <sz val="11"/>
      <color indexed="10"/>
      <name val="Calibri"/>
      <family val="2"/>
    </font>
    <font>
      <sz val="11"/>
      <color indexed="10"/>
      <name val="Calibri"/>
      <family val="2"/>
    </font>
    <font>
      <sz val="12"/>
      <color indexed="62"/>
      <name val="Times New Roman"/>
      <family val="1"/>
    </font>
    <font>
      <sz val="12"/>
      <color indexed="60"/>
      <name val="Times New Roman"/>
      <family val="1"/>
    </font>
    <font>
      <u/>
      <sz val="11"/>
      <color theme="10"/>
      <name val="Calibri"/>
      <family val="2"/>
      <scheme val="minor"/>
    </font>
    <font>
      <u/>
      <sz val="12"/>
      <name val="Times New Roman"/>
      <family val="1"/>
    </font>
    <font>
      <sz val="16"/>
      <color indexed="8"/>
      <name val="Calibri"/>
      <family val="2"/>
      <charset val="1"/>
    </font>
    <font>
      <sz val="16"/>
      <name val="Calibri"/>
      <family val="2"/>
      <charset val="1"/>
    </font>
    <font>
      <sz val="11"/>
      <color theme="1"/>
      <name val="Calibri"/>
      <family val="2"/>
      <scheme val="minor"/>
    </font>
  </fonts>
  <fills count="24">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5" tint="0.79998168889431442"/>
        <bgColor indexed="64"/>
      </patternFill>
    </fill>
    <fill>
      <patternFill patternType="solid">
        <fgColor rgb="FF92D050"/>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rgb="FF00B050"/>
        <bgColor indexed="64"/>
      </patternFill>
    </fill>
    <fill>
      <patternFill patternType="solid">
        <fgColor theme="9"/>
        <bgColor indexed="64"/>
      </patternFill>
    </fill>
    <fill>
      <patternFill patternType="solid">
        <fgColor theme="9" tint="0.79998168889431442"/>
        <bgColor indexed="64"/>
      </patternFill>
    </fill>
    <fill>
      <patternFill patternType="solid">
        <fgColor rgb="FFFFC000"/>
        <bgColor indexed="64"/>
      </patternFill>
    </fill>
    <fill>
      <patternFill patternType="solid">
        <fgColor indexed="43"/>
        <bgColor indexed="64"/>
      </patternFill>
    </fill>
    <fill>
      <patternFill patternType="solid">
        <fgColor indexed="14"/>
        <bgColor indexed="64"/>
      </patternFill>
    </fill>
    <fill>
      <patternFill patternType="solid">
        <fgColor indexed="15"/>
        <bgColor indexed="64"/>
      </patternFill>
    </fill>
    <fill>
      <patternFill patternType="solid">
        <fgColor indexed="42"/>
        <bgColor indexed="64"/>
      </patternFill>
    </fill>
    <fill>
      <patternFill patternType="solid">
        <fgColor indexed="13"/>
        <bgColor indexed="64"/>
      </patternFill>
    </fill>
    <fill>
      <patternFill patternType="solid">
        <fgColor indexed="9"/>
        <bgColor indexed="64"/>
      </patternFill>
    </fill>
    <fill>
      <patternFill patternType="solid">
        <fgColor indexed="41"/>
        <bgColor indexed="64"/>
      </patternFill>
    </fill>
    <fill>
      <patternFill patternType="solid">
        <fgColor indexed="53"/>
        <bgColor indexed="64"/>
      </patternFill>
    </fill>
    <fill>
      <patternFill patternType="solid">
        <fgColor indexed="10"/>
        <bgColor indexed="64"/>
      </patternFill>
    </fill>
    <fill>
      <patternFill patternType="solid">
        <fgColor rgb="FFFF00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dashed">
        <color theme="1"/>
      </right>
      <top/>
      <bottom style="dashed">
        <color theme="1"/>
      </bottom>
      <diagonal/>
    </border>
    <border>
      <left style="dashed">
        <color theme="1"/>
      </left>
      <right/>
      <top/>
      <bottom style="dashed">
        <color theme="1"/>
      </bottom>
      <diagonal/>
    </border>
    <border>
      <left style="thin">
        <color indexed="64"/>
      </left>
      <right style="dashed">
        <color theme="1"/>
      </right>
      <top style="thin">
        <color indexed="64"/>
      </top>
      <bottom style="dashed">
        <color theme="1"/>
      </bottom>
      <diagonal/>
    </border>
    <border>
      <left style="dashed">
        <color theme="1"/>
      </left>
      <right style="thin">
        <color indexed="64"/>
      </right>
      <top style="thin">
        <color indexed="64"/>
      </top>
      <bottom style="dashed">
        <color theme="1"/>
      </bottom>
      <diagonal/>
    </border>
    <border>
      <left style="thin">
        <color indexed="64"/>
      </left>
      <right style="dashed">
        <color theme="1"/>
      </right>
      <top/>
      <bottom style="dashed">
        <color theme="1"/>
      </bottom>
      <diagonal/>
    </border>
    <border>
      <left style="dashed">
        <color theme="1"/>
      </left>
      <right style="thin">
        <color indexed="64"/>
      </right>
      <top/>
      <bottom style="dashed">
        <color theme="1"/>
      </bottom>
      <diagonal/>
    </border>
    <border>
      <left/>
      <right style="dashed">
        <color theme="1"/>
      </right>
      <top style="dashed">
        <color theme="1"/>
      </top>
      <bottom style="dashed">
        <color theme="1"/>
      </bottom>
      <diagonal/>
    </border>
    <border>
      <left style="dashed">
        <color theme="1"/>
      </left>
      <right/>
      <top style="dashed">
        <color theme="1"/>
      </top>
      <bottom style="dashed">
        <color theme="1"/>
      </bottom>
      <diagonal/>
    </border>
    <border>
      <left style="thin">
        <color indexed="64"/>
      </left>
      <right style="dashed">
        <color theme="1"/>
      </right>
      <top style="dashed">
        <color theme="1"/>
      </top>
      <bottom style="dashed">
        <color theme="1"/>
      </bottom>
      <diagonal/>
    </border>
    <border>
      <left style="dashed">
        <color theme="1"/>
      </left>
      <right style="thin">
        <color indexed="64"/>
      </right>
      <top style="dashed">
        <color theme="1"/>
      </top>
      <bottom style="dashed">
        <color theme="1"/>
      </bottom>
      <diagonal/>
    </border>
    <border>
      <left/>
      <right style="dashed">
        <color theme="1"/>
      </right>
      <top style="dashed">
        <color theme="1"/>
      </top>
      <bottom/>
      <diagonal/>
    </border>
    <border>
      <left style="dashed">
        <color theme="1"/>
      </left>
      <right/>
      <top style="dashed">
        <color theme="1"/>
      </top>
      <bottom/>
      <diagonal/>
    </border>
    <border>
      <left style="thin">
        <color indexed="64"/>
      </left>
      <right style="dashed">
        <color theme="1"/>
      </right>
      <top style="dashed">
        <color theme="1"/>
      </top>
      <bottom style="thin">
        <color indexed="64"/>
      </bottom>
      <diagonal/>
    </border>
    <border>
      <left style="dashed">
        <color theme="1"/>
      </left>
      <right style="thin">
        <color indexed="64"/>
      </right>
      <top style="dashed">
        <color theme="1"/>
      </top>
      <bottom style="thin">
        <color indexed="64"/>
      </bottom>
      <diagonal/>
    </border>
    <border>
      <left style="thin">
        <color indexed="64"/>
      </left>
      <right style="dashed">
        <color theme="1"/>
      </right>
      <top style="dashed">
        <color theme="1"/>
      </top>
      <bottom/>
      <diagonal/>
    </border>
    <border>
      <left style="dashed">
        <color theme="1"/>
      </left>
      <right style="thin">
        <color indexed="64"/>
      </right>
      <top style="dashed">
        <color theme="1"/>
      </top>
      <bottom/>
      <diagonal/>
    </border>
    <border>
      <left/>
      <right style="thin">
        <color indexed="64"/>
      </right>
      <top/>
      <bottom style="double">
        <color indexed="64"/>
      </bottom>
      <diagonal/>
    </border>
    <border>
      <left style="thin">
        <color indexed="64"/>
      </left>
      <right style="thin">
        <color indexed="64"/>
      </right>
      <top style="hair">
        <color indexed="64"/>
      </top>
      <bottom style="hair">
        <color indexed="64"/>
      </bottom>
      <diagonal/>
    </border>
    <border>
      <left/>
      <right/>
      <top/>
      <bottom style="medium">
        <color indexed="64"/>
      </bottom>
      <diagonal/>
    </border>
    <border>
      <left style="thin">
        <color indexed="64"/>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s>
  <cellStyleXfs count="5">
    <xf numFmtId="0" fontId="0" fillId="0" borderId="0"/>
    <xf numFmtId="0" fontId="10" fillId="0" borderId="0"/>
    <xf numFmtId="0" fontId="21" fillId="0" borderId="0"/>
    <xf numFmtId="0" fontId="33" fillId="0" borderId="0" applyNumberFormat="0" applyFill="0" applyBorder="0" applyAlignment="0" applyProtection="0"/>
    <xf numFmtId="43" fontId="37" fillId="0" borderId="0" applyFont="0" applyFill="0" applyBorder="0" applyAlignment="0" applyProtection="0"/>
  </cellStyleXfs>
  <cellXfs count="484">
    <xf numFmtId="0" fontId="0" fillId="0" borderId="0" xfId="0"/>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3" fillId="0" borderId="1" xfId="0" applyFont="1" applyBorder="1" applyAlignment="1">
      <alignment horizontal="center" vertical="center" wrapText="1"/>
    </xf>
    <xf numFmtId="0" fontId="1" fillId="3" borderId="2" xfId="0" applyFont="1" applyFill="1" applyBorder="1" applyAlignment="1">
      <alignment horizontal="center" vertical="center"/>
    </xf>
    <xf numFmtId="0" fontId="3" fillId="4" borderId="1" xfId="0" applyFont="1" applyFill="1" applyBorder="1" applyAlignment="1">
      <alignment horizontal="center" vertical="center"/>
    </xf>
    <xf numFmtId="0" fontId="3" fillId="5" borderId="1" xfId="0" applyFont="1" applyFill="1" applyBorder="1" applyAlignment="1">
      <alignment horizontal="center" vertical="top"/>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xf>
    <xf numFmtId="0" fontId="3" fillId="7" borderId="1" xfId="0" applyFont="1" applyFill="1" applyBorder="1" applyAlignment="1">
      <alignment horizontal="center"/>
    </xf>
    <xf numFmtId="0" fontId="3" fillId="4" borderId="1" xfId="0" applyFont="1" applyFill="1" applyBorder="1" applyAlignment="1">
      <alignment horizontal="center" vertical="center"/>
    </xf>
    <xf numFmtId="0" fontId="3" fillId="7"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8" borderId="1" xfId="0" applyFont="1" applyFill="1" applyBorder="1" applyAlignment="1">
      <alignment horizontal="center" vertical="center" wrapText="1"/>
    </xf>
    <xf numFmtId="0" fontId="3" fillId="9" borderId="2" xfId="0" applyFont="1" applyFill="1" applyBorder="1" applyAlignment="1">
      <alignment horizontal="center" vertical="top"/>
    </xf>
    <xf numFmtId="0" fontId="3" fillId="0" borderId="1" xfId="0" applyFont="1" applyBorder="1" applyAlignment="1">
      <alignment horizontal="center" wrapText="1"/>
    </xf>
    <xf numFmtId="0" fontId="3" fillId="5" borderId="2" xfId="0" applyFont="1" applyFill="1" applyBorder="1" applyAlignment="1">
      <alignment horizontal="center" vertical="center"/>
    </xf>
    <xf numFmtId="0" fontId="3" fillId="5" borderId="3" xfId="0" applyFont="1" applyFill="1" applyBorder="1" applyAlignment="1">
      <alignment vertical="center"/>
    </xf>
    <xf numFmtId="0" fontId="3" fillId="5" borderId="4" xfId="0" applyFont="1" applyFill="1" applyBorder="1" applyAlignment="1">
      <alignment vertical="center"/>
    </xf>
    <xf numFmtId="0" fontId="3" fillId="10" borderId="1" xfId="0" applyFont="1" applyFill="1" applyBorder="1" applyAlignment="1">
      <alignment horizontal="center"/>
    </xf>
    <xf numFmtId="0" fontId="3" fillId="10" borderId="3"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0" fillId="0" borderId="6" xfId="0" applyBorder="1" applyAlignment="1">
      <alignment wrapText="1"/>
    </xf>
    <xf numFmtId="0" fontId="3" fillId="0" borderId="5" xfId="0" applyFont="1" applyBorder="1" applyAlignment="1">
      <alignment vertical="center" wrapText="1"/>
    </xf>
    <xf numFmtId="0" fontId="3" fillId="0" borderId="6" xfId="0" applyFont="1" applyBorder="1" applyAlignment="1">
      <alignment vertical="center" wrapText="1"/>
    </xf>
    <xf numFmtId="0" fontId="7" fillId="0" borderId="0" xfId="0" applyFont="1"/>
    <xf numFmtId="0" fontId="7" fillId="0" borderId="0" xfId="0" applyFont="1" applyAlignment="1">
      <alignment wrapText="1"/>
    </xf>
    <xf numFmtId="0" fontId="3" fillId="4" borderId="8" xfId="0" applyFont="1" applyFill="1" applyBorder="1" applyAlignment="1">
      <alignment horizontal="center" vertical="center"/>
    </xf>
    <xf numFmtId="0" fontId="3" fillId="7" borderId="8" xfId="0" applyFont="1" applyFill="1" applyBorder="1" applyAlignment="1">
      <alignment horizontal="center" vertical="center"/>
    </xf>
    <xf numFmtId="0" fontId="8" fillId="9" borderId="16" xfId="0" applyFont="1" applyFill="1" applyBorder="1" applyAlignment="1">
      <alignment horizontal="left" vertical="top" wrapText="1"/>
    </xf>
    <xf numFmtId="0" fontId="8" fillId="9" borderId="17" xfId="0" applyFont="1" applyFill="1" applyBorder="1" applyAlignment="1">
      <alignment vertical="top" wrapText="1"/>
    </xf>
    <xf numFmtId="0" fontId="8" fillId="11" borderId="18" xfId="0" applyFont="1" applyFill="1" applyBorder="1" applyAlignment="1">
      <alignment horizontal="left" vertical="top" wrapText="1"/>
    </xf>
    <xf numFmtId="0" fontId="8" fillId="11" borderId="19" xfId="0" applyFont="1" applyFill="1" applyBorder="1" applyAlignment="1">
      <alignment vertical="top" wrapText="1"/>
    </xf>
    <xf numFmtId="0" fontId="8" fillId="9" borderId="20" xfId="0" applyFont="1" applyFill="1" applyBorder="1" applyAlignment="1">
      <alignment horizontal="left" vertical="top" wrapText="1"/>
    </xf>
    <xf numFmtId="0" fontId="8" fillId="9" borderId="21" xfId="0" applyFont="1" applyFill="1" applyBorder="1" applyAlignment="1">
      <alignment vertical="top" wrapText="1"/>
    </xf>
    <xf numFmtId="0" fontId="8" fillId="9" borderId="22" xfId="0" applyFont="1" applyFill="1" applyBorder="1" applyAlignment="1">
      <alignment horizontal="left" vertical="top" wrapText="1"/>
    </xf>
    <xf numFmtId="0" fontId="8" fillId="9" borderId="23" xfId="0" applyFont="1" applyFill="1" applyBorder="1" applyAlignment="1">
      <alignment vertical="top" wrapText="1"/>
    </xf>
    <xf numFmtId="0" fontId="8" fillId="11" borderId="24" xfId="0" applyFont="1" applyFill="1" applyBorder="1" applyAlignment="1">
      <alignment horizontal="left" vertical="top" wrapText="1"/>
    </xf>
    <xf numFmtId="0" fontId="8" fillId="11" borderId="25" xfId="0" applyFont="1" applyFill="1" applyBorder="1" applyAlignment="1">
      <alignment vertical="top" wrapText="1"/>
    </xf>
    <xf numFmtId="0" fontId="8" fillId="9" borderId="24" xfId="0" applyFont="1" applyFill="1" applyBorder="1" applyAlignment="1">
      <alignment horizontal="left" vertical="top" wrapText="1"/>
    </xf>
    <xf numFmtId="0" fontId="8" fillId="9" borderId="25" xfId="0" applyFont="1" applyFill="1" applyBorder="1" applyAlignment="1">
      <alignment horizontal="justify" vertical="top" wrapText="1"/>
    </xf>
    <xf numFmtId="0" fontId="8" fillId="11" borderId="25" xfId="0" applyFont="1" applyFill="1" applyBorder="1" applyAlignment="1">
      <alignment horizontal="justify" vertical="top" wrapText="1"/>
    </xf>
    <xf numFmtId="0" fontId="8" fillId="9" borderId="25" xfId="0" applyFont="1" applyFill="1" applyBorder="1" applyAlignment="1">
      <alignment vertical="top" wrapText="1"/>
    </xf>
    <xf numFmtId="0" fontId="8" fillId="9" borderId="26" xfId="0" applyFont="1" applyFill="1" applyBorder="1" applyAlignment="1">
      <alignment horizontal="left" vertical="top" wrapText="1"/>
    </xf>
    <xf numFmtId="0" fontId="8" fillId="9" borderId="27" xfId="0" applyFont="1" applyFill="1" applyBorder="1" applyAlignment="1">
      <alignment horizontal="justify" vertical="top" wrapText="1"/>
    </xf>
    <xf numFmtId="0" fontId="8" fillId="9" borderId="28" xfId="0" applyFont="1" applyFill="1" applyBorder="1" applyAlignment="1">
      <alignment horizontal="left" vertical="top" wrapText="1"/>
    </xf>
    <xf numFmtId="0" fontId="8" fillId="9" borderId="29" xfId="0" applyFont="1" applyFill="1" applyBorder="1" applyAlignment="1">
      <alignment horizontal="justify" vertical="top" wrapText="1"/>
    </xf>
    <xf numFmtId="0" fontId="6" fillId="7" borderId="5" xfId="0" applyFont="1" applyFill="1" applyBorder="1" applyAlignment="1">
      <alignment horizontal="center" vertical="top" wrapText="1"/>
    </xf>
    <xf numFmtId="0" fontId="6" fillId="7" borderId="10" xfId="0" applyFont="1" applyFill="1" applyBorder="1" applyAlignment="1">
      <alignment horizontal="center" vertical="top" wrapText="1"/>
    </xf>
    <xf numFmtId="0" fontId="6" fillId="7" borderId="11" xfId="0" applyFont="1" applyFill="1" applyBorder="1" applyAlignment="1">
      <alignment horizontal="center" vertical="top" wrapText="1"/>
    </xf>
    <xf numFmtId="0" fontId="8" fillId="9" borderId="18" xfId="0" applyFont="1" applyFill="1" applyBorder="1" applyAlignment="1">
      <alignment horizontal="left" vertical="top" wrapText="1"/>
    </xf>
    <xf numFmtId="0" fontId="8" fillId="9" borderId="19" xfId="0" applyFont="1" applyFill="1" applyBorder="1" applyAlignment="1">
      <alignment vertical="top" wrapText="1"/>
    </xf>
    <xf numFmtId="0" fontId="8" fillId="9" borderId="19" xfId="0" applyFont="1" applyFill="1" applyBorder="1" applyAlignment="1">
      <alignment horizontal="justify" vertical="top" wrapText="1"/>
    </xf>
    <xf numFmtId="0" fontId="8" fillId="9" borderId="30" xfId="0" applyFont="1" applyFill="1" applyBorder="1" applyAlignment="1">
      <alignment horizontal="left" vertical="top" wrapText="1"/>
    </xf>
    <xf numFmtId="0" fontId="8" fillId="9" borderId="31" xfId="0" applyFont="1" applyFill="1" applyBorder="1" applyAlignment="1">
      <alignment vertical="top" wrapText="1"/>
    </xf>
    <xf numFmtId="0" fontId="9" fillId="9" borderId="25" xfId="0" applyFont="1" applyFill="1" applyBorder="1" applyAlignment="1">
      <alignment vertical="top" wrapText="1"/>
    </xf>
    <xf numFmtId="0" fontId="8" fillId="11" borderId="25" xfId="0" applyFont="1" applyFill="1" applyBorder="1" applyAlignment="1">
      <alignment horizontal="left" vertical="top" wrapText="1"/>
    </xf>
    <xf numFmtId="0" fontId="8" fillId="11" borderId="28" xfId="0" applyFont="1" applyFill="1" applyBorder="1" applyAlignment="1">
      <alignment horizontal="left" vertical="top" wrapText="1"/>
    </xf>
    <xf numFmtId="0" fontId="8" fillId="11" borderId="29" xfId="0" applyFont="1" applyFill="1" applyBorder="1" applyAlignment="1">
      <alignment vertical="top" wrapText="1"/>
    </xf>
    <xf numFmtId="0" fontId="3" fillId="4" borderId="1" xfId="0" applyFont="1" applyFill="1" applyBorder="1" applyAlignment="1">
      <alignment horizontal="center" vertical="center"/>
    </xf>
    <xf numFmtId="20" fontId="3" fillId="4" borderId="1" xfId="0" applyNumberFormat="1" applyFont="1" applyFill="1" applyBorder="1" applyAlignment="1">
      <alignment horizontal="center" vertical="center"/>
    </xf>
    <xf numFmtId="20" fontId="3" fillId="7" borderId="1" xfId="0" applyNumberFormat="1" applyFont="1" applyFill="1" applyBorder="1" applyAlignment="1">
      <alignment horizontal="center" vertical="center"/>
    </xf>
    <xf numFmtId="164" fontId="3" fillId="5" borderId="1" xfId="0" applyNumberFormat="1" applyFont="1" applyFill="1" applyBorder="1" applyAlignment="1">
      <alignment horizontal="center" vertical="top"/>
    </xf>
    <xf numFmtId="164" fontId="3" fillId="7" borderId="1" xfId="0" applyNumberFormat="1" applyFont="1" applyFill="1" applyBorder="1" applyAlignment="1">
      <alignment horizontal="center"/>
    </xf>
    <xf numFmtId="164" fontId="3" fillId="5" borderId="1" xfId="0" applyNumberFormat="1" applyFont="1" applyFill="1" applyBorder="1" applyAlignment="1">
      <alignment horizontal="center" vertical="center"/>
    </xf>
    <xf numFmtId="20" fontId="3" fillId="4" borderId="7" xfId="0" applyNumberFormat="1" applyFont="1" applyFill="1" applyBorder="1" applyAlignment="1">
      <alignment horizontal="center" vertical="center"/>
    </xf>
    <xf numFmtId="20" fontId="3" fillId="4" borderId="9" xfId="0" applyNumberFormat="1" applyFont="1" applyFill="1" applyBorder="1" applyAlignment="1">
      <alignment horizontal="center" vertical="center"/>
    </xf>
    <xf numFmtId="20" fontId="3" fillId="7" borderId="7" xfId="0" applyNumberFormat="1" applyFont="1" applyFill="1" applyBorder="1" applyAlignment="1">
      <alignment horizontal="center" vertical="center"/>
    </xf>
    <xf numFmtId="164" fontId="3" fillId="7" borderId="9" xfId="0" applyNumberFormat="1" applyFont="1" applyFill="1" applyBorder="1" applyAlignment="1">
      <alignment horizontal="center" vertical="center"/>
    </xf>
    <xf numFmtId="164" fontId="3" fillId="5" borderId="7" xfId="0" applyNumberFormat="1" applyFont="1" applyFill="1" applyBorder="1" applyAlignment="1">
      <alignment horizontal="center" vertical="center"/>
    </xf>
    <xf numFmtId="0" fontId="3" fillId="5" borderId="8" xfId="0" applyFont="1" applyFill="1" applyBorder="1" applyAlignment="1">
      <alignment horizontal="center" vertical="center"/>
    </xf>
    <xf numFmtId="164" fontId="3" fillId="5" borderId="9" xfId="0" applyNumberFormat="1" applyFont="1" applyFill="1" applyBorder="1" applyAlignment="1">
      <alignment horizontal="center" vertical="center"/>
    </xf>
    <xf numFmtId="20" fontId="1" fillId="3" borderId="2" xfId="0" applyNumberFormat="1" applyFont="1" applyFill="1" applyBorder="1" applyAlignment="1">
      <alignment horizontal="center" vertical="center"/>
    </xf>
    <xf numFmtId="20" fontId="3" fillId="0" borderId="1" xfId="0" applyNumberFormat="1" applyFont="1" applyBorder="1" applyAlignment="1">
      <alignment horizontal="center" vertical="center"/>
    </xf>
    <xf numFmtId="20" fontId="3" fillId="0" borderId="1" xfId="0" applyNumberFormat="1" applyFont="1" applyBorder="1" applyAlignment="1">
      <alignment horizontal="center" vertical="center" wrapText="1"/>
    </xf>
    <xf numFmtId="20" fontId="0" fillId="0" borderId="0" xfId="0" applyNumberFormat="1"/>
    <xf numFmtId="0" fontId="1" fillId="5" borderId="4" xfId="0" applyFont="1" applyFill="1" applyBorder="1" applyAlignment="1">
      <alignment horizontal="center" vertical="center" wrapText="1"/>
    </xf>
    <xf numFmtId="0" fontId="1" fillId="3" borderId="10" xfId="0" applyFont="1" applyFill="1" applyBorder="1" applyAlignment="1">
      <alignment horizontal="center" vertical="center"/>
    </xf>
    <xf numFmtId="20" fontId="3" fillId="0" borderId="4" xfId="0" applyNumberFormat="1" applyFont="1" applyBorder="1" applyAlignment="1">
      <alignment horizontal="center" vertical="center" wrapText="1"/>
    </xf>
    <xf numFmtId="20" fontId="1" fillId="3" borderId="5" xfId="0" applyNumberFormat="1" applyFont="1" applyFill="1" applyBorder="1" applyAlignment="1">
      <alignment horizontal="center" vertical="center"/>
    </xf>
    <xf numFmtId="20" fontId="1" fillId="3" borderId="11" xfId="0" applyNumberFormat="1" applyFont="1" applyFill="1" applyBorder="1" applyAlignment="1">
      <alignment horizontal="center" vertical="center"/>
    </xf>
    <xf numFmtId="164" fontId="3" fillId="0" borderId="7" xfId="0" applyNumberFormat="1" applyFont="1" applyBorder="1" applyAlignment="1">
      <alignment horizontal="center" vertical="center"/>
    </xf>
    <xf numFmtId="164" fontId="3" fillId="0" borderId="8" xfId="0" applyNumberFormat="1" applyFont="1" applyBorder="1" applyAlignment="1">
      <alignment horizontal="center" vertical="center"/>
    </xf>
    <xf numFmtId="164" fontId="3" fillId="0" borderId="9" xfId="0" applyNumberFormat="1" applyFont="1" applyBorder="1" applyAlignment="1">
      <alignment horizontal="center" vertical="center"/>
    </xf>
    <xf numFmtId="164" fontId="3" fillId="0" borderId="7" xfId="0" applyNumberFormat="1" applyFont="1" applyBorder="1" applyAlignment="1">
      <alignment horizontal="center" vertical="center" wrapText="1"/>
    </xf>
    <xf numFmtId="164" fontId="3" fillId="0" borderId="8" xfId="0" applyNumberFormat="1" applyFont="1" applyBorder="1" applyAlignment="1">
      <alignment horizontal="center" vertical="center" wrapText="1"/>
    </xf>
    <xf numFmtId="164" fontId="3" fillId="0" borderId="9" xfId="0" applyNumberFormat="1" applyFont="1" applyBorder="1" applyAlignment="1">
      <alignment horizontal="center" vertical="center" wrapText="1"/>
    </xf>
    <xf numFmtId="0" fontId="1"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1" fillId="3" borderId="1" xfId="0" applyFont="1" applyFill="1" applyBorder="1" applyAlignment="1">
      <alignment vertical="center"/>
    </xf>
    <xf numFmtId="0" fontId="3" fillId="12" borderId="8" xfId="0" applyFont="1" applyFill="1" applyBorder="1" applyAlignment="1">
      <alignment horizontal="center" vertical="center" wrapText="1"/>
    </xf>
    <xf numFmtId="164" fontId="3" fillId="12" borderId="9" xfId="0" applyNumberFormat="1" applyFont="1" applyFill="1" applyBorder="1" applyAlignment="1">
      <alignment horizontal="center" vertical="center" wrapText="1"/>
    </xf>
    <xf numFmtId="164" fontId="3" fillId="12" borderId="1" xfId="0" applyNumberFormat="1" applyFont="1" applyFill="1" applyBorder="1" applyAlignment="1">
      <alignment horizontal="center" vertical="center" wrapText="1"/>
    </xf>
    <xf numFmtId="0" fontId="3" fillId="12" borderId="1" xfId="0" applyFont="1" applyFill="1" applyBorder="1" applyAlignment="1">
      <alignment horizontal="center" vertical="center" wrapText="1"/>
    </xf>
    <xf numFmtId="0" fontId="3" fillId="10" borderId="2" xfId="0" applyFont="1" applyFill="1" applyBorder="1" applyAlignment="1">
      <alignment horizontal="center" vertical="center"/>
    </xf>
    <xf numFmtId="164" fontId="3" fillId="10" borderId="2" xfId="0" applyNumberFormat="1" applyFont="1" applyFill="1" applyBorder="1" applyAlignment="1">
      <alignment horizontal="center" vertical="center"/>
    </xf>
    <xf numFmtId="0" fontId="3" fillId="7" borderId="8" xfId="0" applyFont="1" applyFill="1" applyBorder="1" applyAlignment="1">
      <alignment horizontal="center" vertical="center"/>
    </xf>
    <xf numFmtId="0" fontId="3" fillId="10" borderId="10" xfId="0" applyFont="1" applyFill="1" applyBorder="1" applyAlignment="1">
      <alignment horizontal="center" vertical="center"/>
    </xf>
    <xf numFmtId="164" fontId="3" fillId="10" borderId="11" xfId="0" applyNumberFormat="1" applyFont="1" applyFill="1" applyBorder="1" applyAlignment="1">
      <alignment horizontal="center" vertical="center"/>
    </xf>
    <xf numFmtId="0" fontId="1" fillId="0" borderId="4" xfId="0" applyFont="1" applyBorder="1" applyAlignment="1">
      <alignment horizontal="center" vertical="center"/>
    </xf>
    <xf numFmtId="20" fontId="3" fillId="0" borderId="12" xfId="0" applyNumberFormat="1" applyFont="1" applyBorder="1" applyAlignment="1">
      <alignment horizontal="center" vertical="center"/>
    </xf>
    <xf numFmtId="20" fontId="3" fillId="0" borderId="14" xfId="0" applyNumberFormat="1" applyFont="1" applyBorder="1" applyAlignment="1">
      <alignment horizontal="center" vertical="center"/>
    </xf>
    <xf numFmtId="0" fontId="3" fillId="0" borderId="13" xfId="0" applyFont="1" applyBorder="1" applyAlignment="1">
      <alignment horizontal="center" vertical="center"/>
    </xf>
    <xf numFmtId="0" fontId="3" fillId="8" borderId="4"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0" fillId="3" borderId="0" xfId="0" applyFill="1" applyBorder="1"/>
    <xf numFmtId="20" fontId="3" fillId="5" borderId="7" xfId="0" applyNumberFormat="1" applyFont="1" applyFill="1" applyBorder="1" applyAlignment="1">
      <alignment horizontal="center" vertical="center"/>
    </xf>
    <xf numFmtId="20" fontId="3" fillId="5" borderId="9" xfId="0" applyNumberFormat="1" applyFont="1" applyFill="1" applyBorder="1" applyAlignment="1">
      <alignment horizontal="center" vertical="center"/>
    </xf>
    <xf numFmtId="20" fontId="3" fillId="5" borderId="1" xfId="0" applyNumberFormat="1" applyFont="1" applyFill="1" applyBorder="1" applyAlignment="1">
      <alignment horizontal="center" vertical="center"/>
    </xf>
    <xf numFmtId="164" fontId="3" fillId="5" borderId="8" xfId="0" applyNumberFormat="1" applyFont="1" applyFill="1" applyBorder="1" applyAlignment="1">
      <alignment horizontal="center" vertical="center"/>
    </xf>
    <xf numFmtId="20" fontId="3" fillId="7" borderId="9" xfId="0" applyNumberFormat="1" applyFont="1" applyFill="1" applyBorder="1" applyAlignment="1">
      <alignment horizontal="center" vertical="center"/>
    </xf>
    <xf numFmtId="164" fontId="3" fillId="7" borderId="7" xfId="0" applyNumberFormat="1" applyFont="1" applyFill="1" applyBorder="1" applyAlignment="1">
      <alignment horizontal="center" vertical="center"/>
    </xf>
    <xf numFmtId="164" fontId="3" fillId="7" borderId="8" xfId="0" applyNumberFormat="1" applyFont="1" applyFill="1" applyBorder="1" applyAlignment="1">
      <alignment horizontal="center" vertical="center"/>
    </xf>
    <xf numFmtId="0" fontId="3" fillId="5" borderId="8" xfId="0" applyFont="1" applyFill="1" applyBorder="1" applyAlignment="1">
      <alignment horizontal="center" vertical="center" wrapText="1"/>
    </xf>
    <xf numFmtId="164" fontId="3" fillId="5" borderId="9" xfId="0" applyNumberFormat="1" applyFont="1" applyFill="1" applyBorder="1" applyAlignment="1">
      <alignment horizontal="center" vertical="center" wrapText="1"/>
    </xf>
    <xf numFmtId="0" fontId="3" fillId="4" borderId="2" xfId="0" applyFont="1" applyFill="1" applyBorder="1" applyAlignment="1">
      <alignment horizontal="center" vertical="center"/>
    </xf>
    <xf numFmtId="0" fontId="1" fillId="5" borderId="4" xfId="0" applyFont="1" applyFill="1" applyBorder="1" applyAlignment="1">
      <alignment horizontal="center" vertical="center" wrapText="1"/>
    </xf>
    <xf numFmtId="164" fontId="3" fillId="5" borderId="5" xfId="0" applyNumberFormat="1" applyFont="1" applyFill="1" applyBorder="1" applyAlignment="1">
      <alignment horizontal="center" vertical="center"/>
    </xf>
    <xf numFmtId="0" fontId="3" fillId="5" borderId="10" xfId="0" applyFont="1" applyFill="1" applyBorder="1" applyAlignment="1">
      <alignment horizontal="center" vertical="center"/>
    </xf>
    <xf numFmtId="164" fontId="3" fillId="5" borderId="11" xfId="0" applyNumberFormat="1" applyFont="1" applyFill="1" applyBorder="1" applyAlignment="1">
      <alignment horizontal="center" vertical="center"/>
    </xf>
    <xf numFmtId="164" fontId="3" fillId="5" borderId="2" xfId="0" applyNumberFormat="1" applyFont="1" applyFill="1" applyBorder="1" applyAlignment="1">
      <alignment horizontal="center" vertical="top"/>
    </xf>
    <xf numFmtId="164" fontId="3" fillId="5" borderId="10" xfId="0" applyNumberFormat="1" applyFont="1" applyFill="1" applyBorder="1" applyAlignment="1">
      <alignment horizontal="center" vertical="center"/>
    </xf>
    <xf numFmtId="20" fontId="3" fillId="5" borderId="2" xfId="0" applyNumberFormat="1" applyFont="1" applyFill="1" applyBorder="1" applyAlignment="1">
      <alignment horizontal="center" vertical="center"/>
    </xf>
    <xf numFmtId="0" fontId="0" fillId="13" borderId="1" xfId="0" applyFill="1" applyBorder="1" applyAlignment="1">
      <alignment vertical="center" wrapText="1"/>
    </xf>
    <xf numFmtId="16" fontId="0" fillId="0" borderId="0" xfId="0" applyNumberFormat="1"/>
    <xf numFmtId="16" fontId="0" fillId="3" borderId="0" xfId="0" applyNumberFormat="1" applyFill="1" applyBorder="1"/>
    <xf numFmtId="0" fontId="3" fillId="4" borderId="1" xfId="0" applyFont="1" applyFill="1" applyBorder="1" applyAlignment="1">
      <alignment horizontal="center" vertical="center" wrapText="1"/>
    </xf>
    <xf numFmtId="0" fontId="0" fillId="0" borderId="0" xfId="0" applyFill="1" applyBorder="1"/>
    <xf numFmtId="0" fontId="3" fillId="5" borderId="4" xfId="0" applyFont="1" applyFill="1" applyBorder="1" applyAlignment="1">
      <alignment horizontal="center" vertical="center" wrapText="1"/>
    </xf>
    <xf numFmtId="20" fontId="3" fillId="4" borderId="2" xfId="0" applyNumberFormat="1" applyFont="1" applyFill="1" applyBorder="1" applyAlignment="1">
      <alignment horizontal="center" vertical="center"/>
    </xf>
    <xf numFmtId="0" fontId="3" fillId="4" borderId="4" xfId="0" applyFont="1" applyFill="1" applyBorder="1" applyAlignment="1">
      <alignment horizontal="center" vertical="center" wrapText="1"/>
    </xf>
    <xf numFmtId="20" fontId="3" fillId="4" borderId="12" xfId="0" applyNumberFormat="1" applyFont="1" applyFill="1" applyBorder="1" applyAlignment="1">
      <alignment horizontal="center" vertical="center"/>
    </xf>
    <xf numFmtId="0" fontId="3" fillId="7" borderId="8" xfId="0" applyFont="1" applyFill="1" applyBorder="1" applyAlignment="1">
      <alignment horizontal="center" vertical="center"/>
    </xf>
    <xf numFmtId="164" fontId="3" fillId="5" borderId="15" xfId="0" applyNumberFormat="1" applyFont="1" applyFill="1" applyBorder="1" applyAlignment="1">
      <alignment horizontal="center" vertical="center"/>
    </xf>
    <xf numFmtId="164" fontId="3" fillId="5" borderId="5" xfId="0" applyNumberFormat="1" applyFont="1" applyFill="1" applyBorder="1" applyAlignment="1">
      <alignment vertical="center"/>
    </xf>
    <xf numFmtId="164" fontId="3" fillId="5" borderId="6" xfId="0" applyNumberFormat="1" applyFont="1" applyFill="1" applyBorder="1" applyAlignment="1">
      <alignment vertical="center"/>
    </xf>
    <xf numFmtId="164" fontId="3" fillId="5" borderId="2" xfId="0" applyNumberFormat="1" applyFont="1" applyFill="1" applyBorder="1" applyAlignment="1">
      <alignment horizontal="center" vertical="center"/>
    </xf>
    <xf numFmtId="164" fontId="3" fillId="5" borderId="3" xfId="0" applyNumberFormat="1" applyFont="1" applyFill="1" applyBorder="1" applyAlignment="1">
      <alignment horizontal="center" vertical="center"/>
    </xf>
    <xf numFmtId="164" fontId="3" fillId="5" borderId="7" xfId="0" applyNumberFormat="1" applyFont="1" applyFill="1" applyBorder="1" applyAlignment="1">
      <alignment vertical="center"/>
    </xf>
    <xf numFmtId="20" fontId="3" fillId="4" borderId="11" xfId="0" applyNumberFormat="1" applyFont="1" applyFill="1" applyBorder="1" applyAlignment="1">
      <alignment vertical="center"/>
    </xf>
    <xf numFmtId="0" fontId="3" fillId="4" borderId="13" xfId="0" applyFont="1" applyFill="1" applyBorder="1" applyAlignment="1">
      <alignment vertical="center"/>
    </xf>
    <xf numFmtId="0" fontId="11" fillId="0" borderId="0" xfId="1" applyFont="1" applyAlignment="1">
      <alignment horizontal="left"/>
    </xf>
    <xf numFmtId="0" fontId="12" fillId="0" borderId="0" xfId="1" applyFont="1"/>
    <xf numFmtId="0" fontId="11" fillId="0" borderId="0" xfId="1" applyFont="1"/>
    <xf numFmtId="0" fontId="11" fillId="0" borderId="0" xfId="1" applyFont="1" applyAlignment="1">
      <alignment vertical="top"/>
    </xf>
    <xf numFmtId="0" fontId="14" fillId="0" borderId="0" xfId="1" applyFont="1" applyAlignment="1">
      <alignment horizontal="center" vertical="center"/>
    </xf>
    <xf numFmtId="0" fontId="16" fillId="14" borderId="32" xfId="1" applyFont="1" applyFill="1" applyBorder="1" applyAlignment="1">
      <alignment horizontal="center" vertical="top" wrapText="1"/>
    </xf>
    <xf numFmtId="0" fontId="16" fillId="14" borderId="3" xfId="1" applyFont="1" applyFill="1" applyBorder="1" applyAlignment="1">
      <alignment horizontal="center" vertical="top" wrapText="1"/>
    </xf>
    <xf numFmtId="0" fontId="16" fillId="15" borderId="3" xfId="1" applyFont="1" applyFill="1" applyBorder="1" applyAlignment="1">
      <alignment horizontal="center" vertical="top" wrapText="1"/>
    </xf>
    <xf numFmtId="0" fontId="16" fillId="16" borderId="3" xfId="1" applyFont="1" applyFill="1" applyBorder="1" applyAlignment="1">
      <alignment horizontal="center" vertical="top" wrapText="1"/>
    </xf>
    <xf numFmtId="0" fontId="16" fillId="17" borderId="3" xfId="1" applyFont="1" applyFill="1" applyBorder="1" applyAlignment="1">
      <alignment horizontal="center" vertical="top" wrapText="1"/>
    </xf>
    <xf numFmtId="0" fontId="16" fillId="17" borderId="6" xfId="1" applyFont="1" applyFill="1" applyBorder="1" applyAlignment="1">
      <alignment horizontal="center" vertical="top" wrapText="1"/>
    </xf>
    <xf numFmtId="0" fontId="16" fillId="17" borderId="0" xfId="1" applyFont="1" applyFill="1" applyBorder="1" applyAlignment="1">
      <alignment horizontal="center" vertical="top" wrapText="1"/>
    </xf>
    <xf numFmtId="0" fontId="12" fillId="0" borderId="0" xfId="1" applyFont="1" applyBorder="1"/>
    <xf numFmtId="0" fontId="17" fillId="18" borderId="14" xfId="1" applyFont="1" applyFill="1" applyBorder="1" applyAlignment="1">
      <alignment horizontal="center" vertical="top" wrapText="1"/>
    </xf>
    <xf numFmtId="0" fontId="12" fillId="19" borderId="4" xfId="1" applyFont="1" applyFill="1" applyBorder="1" applyAlignment="1">
      <alignment vertical="top" wrapText="1"/>
    </xf>
    <xf numFmtId="0" fontId="17" fillId="19" borderId="1" xfId="1" applyFont="1" applyFill="1" applyBorder="1" applyAlignment="1">
      <alignment vertical="top" wrapText="1"/>
    </xf>
    <xf numFmtId="0" fontId="16" fillId="19" borderId="1" xfId="1" applyFont="1" applyFill="1" applyBorder="1" applyAlignment="1">
      <alignment horizontal="center" vertical="center" wrapText="1"/>
    </xf>
    <xf numFmtId="0" fontId="17" fillId="15" borderId="1" xfId="1" applyFont="1" applyFill="1" applyBorder="1" applyAlignment="1">
      <alignment horizontal="center" vertical="center"/>
    </xf>
    <xf numFmtId="0" fontId="17" fillId="20" borderId="1" xfId="1" applyFont="1" applyFill="1" applyBorder="1" applyAlignment="1">
      <alignment horizontal="center" vertical="center"/>
    </xf>
    <xf numFmtId="0" fontId="17" fillId="17" borderId="1" xfId="1" applyFont="1" applyFill="1" applyBorder="1" applyAlignment="1">
      <alignment horizontal="center" vertical="center"/>
    </xf>
    <xf numFmtId="0" fontId="17" fillId="17" borderId="7" xfId="1" applyFont="1" applyFill="1" applyBorder="1" applyAlignment="1">
      <alignment horizontal="center" vertical="center"/>
    </xf>
    <xf numFmtId="0" fontId="17" fillId="17" borderId="0" xfId="1" applyFont="1" applyFill="1" applyBorder="1" applyAlignment="1">
      <alignment horizontal="center" vertical="center"/>
    </xf>
    <xf numFmtId="0" fontId="20" fillId="0" borderId="0" xfId="1" applyFont="1" applyBorder="1" applyAlignment="1">
      <alignment vertical="top"/>
    </xf>
    <xf numFmtId="0" fontId="17" fillId="0" borderId="0" xfId="1" applyFont="1" applyBorder="1" applyAlignment="1">
      <alignment vertical="top"/>
    </xf>
    <xf numFmtId="0" fontId="20" fillId="0" borderId="0" xfId="1" applyFont="1" applyAlignment="1">
      <alignment vertical="top"/>
    </xf>
    <xf numFmtId="0" fontId="17" fillId="18" borderId="9" xfId="1" applyFont="1" applyFill="1" applyBorder="1" applyAlignment="1">
      <alignment horizontal="center" vertical="top" wrapText="1"/>
    </xf>
    <xf numFmtId="0" fontId="12" fillId="0" borderId="1" xfId="1" applyFont="1" applyBorder="1" applyAlignment="1">
      <alignment wrapText="1"/>
    </xf>
    <xf numFmtId="0" fontId="19" fillId="19" borderId="1" xfId="1" applyFont="1" applyFill="1" applyBorder="1" applyAlignment="1">
      <alignment horizontal="center" vertical="top" wrapText="1"/>
    </xf>
    <xf numFmtId="0" fontId="19" fillId="19" borderId="7" xfId="1" applyFont="1" applyFill="1" applyBorder="1" applyAlignment="1">
      <alignment horizontal="center" vertical="top" wrapText="1"/>
    </xf>
    <xf numFmtId="0" fontId="12" fillId="0" borderId="1" xfId="2" applyFont="1" applyBorder="1" applyAlignment="1">
      <alignment vertical="center" wrapText="1"/>
    </xf>
    <xf numFmtId="0" fontId="22" fillId="0" borderId="1" xfId="2" applyFont="1" applyBorder="1" applyAlignment="1">
      <alignment vertical="center" wrapText="1"/>
    </xf>
    <xf numFmtId="0" fontId="12" fillId="0" borderId="0" xfId="1" applyFont="1" applyBorder="1" applyAlignment="1">
      <alignment vertical="top"/>
    </xf>
    <xf numFmtId="0" fontId="12" fillId="0" borderId="0" xfId="1" applyFont="1" applyAlignment="1">
      <alignment vertical="top"/>
    </xf>
    <xf numFmtId="0" fontId="12" fillId="18" borderId="1" xfId="1" applyFont="1" applyFill="1" applyBorder="1" applyAlignment="1">
      <alignment vertical="top" wrapText="1"/>
    </xf>
    <xf numFmtId="0" fontId="18" fillId="19" borderId="1" xfId="1" applyFont="1" applyFill="1" applyBorder="1" applyAlignment="1">
      <alignment vertical="top" wrapText="1"/>
    </xf>
    <xf numFmtId="0" fontId="22" fillId="19" borderId="1" xfId="1" applyFont="1" applyFill="1" applyBorder="1" applyAlignment="1">
      <alignment vertical="top" wrapText="1"/>
    </xf>
    <xf numFmtId="0" fontId="17" fillId="19" borderId="33" xfId="1" applyFont="1" applyFill="1" applyBorder="1" applyAlignment="1">
      <alignment vertical="top" wrapText="1"/>
    </xf>
    <xf numFmtId="0" fontId="19" fillId="19" borderId="33" xfId="1" applyFont="1" applyFill="1" applyBorder="1" applyAlignment="1">
      <alignment horizontal="center" vertical="top" wrapText="1"/>
    </xf>
    <xf numFmtId="0" fontId="19" fillId="19" borderId="6" xfId="1" applyFont="1" applyFill="1" applyBorder="1" applyAlignment="1">
      <alignment horizontal="center" vertical="top" wrapText="1"/>
    </xf>
    <xf numFmtId="0" fontId="17" fillId="19" borderId="9" xfId="1" applyFont="1" applyFill="1" applyBorder="1" applyAlignment="1">
      <alignment horizontal="center" vertical="top" wrapText="1"/>
    </xf>
    <xf numFmtId="0" fontId="12" fillId="19" borderId="1" xfId="1" applyFont="1" applyFill="1" applyBorder="1" applyAlignment="1">
      <alignment wrapText="1"/>
    </xf>
    <xf numFmtId="0" fontId="12" fillId="19" borderId="1" xfId="1" applyFont="1" applyFill="1" applyBorder="1" applyAlignment="1">
      <alignment vertical="top" wrapText="1"/>
    </xf>
    <xf numFmtId="0" fontId="12" fillId="0" borderId="34" xfId="1" applyFont="1" applyBorder="1" applyAlignment="1">
      <alignment vertical="top"/>
    </xf>
    <xf numFmtId="0" fontId="17" fillId="0" borderId="0" xfId="1" applyFont="1" applyBorder="1"/>
    <xf numFmtId="0" fontId="12" fillId="0" borderId="34" xfId="1" applyFont="1" applyBorder="1"/>
    <xf numFmtId="0" fontId="17" fillId="21" borderId="9" xfId="1" applyFont="1" applyFill="1" applyBorder="1" applyAlignment="1">
      <alignment horizontal="center" vertical="top" wrapText="1"/>
    </xf>
    <xf numFmtId="0" fontId="12" fillId="21" borderId="1" xfId="1" applyFont="1" applyFill="1" applyBorder="1" applyAlignment="1">
      <alignment vertical="top" wrapText="1"/>
    </xf>
    <xf numFmtId="0" fontId="26" fillId="19" borderId="1" xfId="1" applyFont="1" applyFill="1" applyBorder="1" applyAlignment="1">
      <alignment vertical="top" wrapText="1"/>
    </xf>
    <xf numFmtId="0" fontId="12" fillId="0" borderId="1" xfId="1" applyFont="1" applyBorder="1" applyAlignment="1">
      <alignment vertical="center"/>
    </xf>
    <xf numFmtId="0" fontId="20" fillId="0" borderId="34" xfId="1" applyFont="1" applyBorder="1" applyAlignment="1">
      <alignment vertical="top"/>
    </xf>
    <xf numFmtId="0" fontId="12" fillId="18" borderId="2" xfId="1" applyFont="1" applyFill="1" applyBorder="1" applyAlignment="1">
      <alignment vertical="top" wrapText="1"/>
    </xf>
    <xf numFmtId="0" fontId="17" fillId="22" borderId="9" xfId="1" applyFont="1" applyFill="1" applyBorder="1" applyAlignment="1">
      <alignment horizontal="center" vertical="top" wrapText="1"/>
    </xf>
    <xf numFmtId="0" fontId="12" fillId="22" borderId="1" xfId="1" applyFont="1" applyFill="1" applyBorder="1" applyAlignment="1">
      <alignment vertical="top" wrapText="1"/>
    </xf>
    <xf numFmtId="0" fontId="12" fillId="19" borderId="0" xfId="1" applyFont="1" applyFill="1" applyBorder="1" applyAlignment="1">
      <alignment vertical="top" wrapText="1"/>
    </xf>
    <xf numFmtId="0" fontId="22" fillId="19" borderId="9" xfId="1" applyFont="1" applyFill="1" applyBorder="1" applyAlignment="1">
      <alignment horizontal="center" vertical="top" wrapText="1"/>
    </xf>
    <xf numFmtId="0" fontId="22" fillId="19" borderId="0" xfId="1" applyFont="1" applyFill="1" applyBorder="1" applyAlignment="1">
      <alignment vertical="top" wrapText="1"/>
    </xf>
    <xf numFmtId="0" fontId="17" fillId="19" borderId="0" xfId="1" applyFont="1" applyFill="1" applyBorder="1" applyAlignment="1">
      <alignment vertical="top" wrapText="1"/>
    </xf>
    <xf numFmtId="0" fontId="32" fillId="0" borderId="1" xfId="2" applyFont="1" applyBorder="1" applyAlignment="1">
      <alignment vertical="center" wrapText="1"/>
    </xf>
    <xf numFmtId="0" fontId="22" fillId="19" borderId="2" xfId="1" applyFont="1" applyFill="1" applyBorder="1" applyAlignment="1">
      <alignment vertical="top" wrapText="1"/>
    </xf>
    <xf numFmtId="0" fontId="22" fillId="19" borderId="35" xfId="1" applyFont="1" applyFill="1" applyBorder="1" applyAlignment="1">
      <alignment vertical="top" wrapText="1"/>
    </xf>
    <xf numFmtId="0" fontId="22" fillId="19" borderId="1" xfId="1" applyFont="1" applyFill="1" applyBorder="1" applyAlignment="1">
      <alignment wrapText="1"/>
    </xf>
    <xf numFmtId="0" fontId="12" fillId="0" borderId="0" xfId="1" quotePrefix="1" applyFont="1" applyBorder="1"/>
    <xf numFmtId="0" fontId="17" fillId="21" borderId="1" xfId="1" applyFont="1" applyFill="1" applyBorder="1" applyAlignment="1">
      <alignment vertical="top" wrapText="1"/>
    </xf>
    <xf numFmtId="0" fontId="17" fillId="19" borderId="35" xfId="1" applyFont="1" applyFill="1" applyBorder="1" applyAlignment="1">
      <alignment vertical="top" wrapText="1"/>
    </xf>
    <xf numFmtId="0" fontId="12" fillId="19" borderId="33" xfId="1" applyFont="1" applyFill="1" applyBorder="1" applyAlignment="1">
      <alignment vertical="top" wrapText="1"/>
    </xf>
    <xf numFmtId="0" fontId="18" fillId="19" borderId="33" xfId="1" applyFont="1" applyFill="1" applyBorder="1" applyAlignment="1">
      <alignment vertical="top" wrapText="1"/>
    </xf>
    <xf numFmtId="0" fontId="27" fillId="19" borderId="33" xfId="1" applyFont="1" applyFill="1" applyBorder="1" applyAlignment="1">
      <alignment horizontal="center" vertical="top" wrapText="1"/>
    </xf>
    <xf numFmtId="0" fontId="12" fillId="21" borderId="1" xfId="1" applyFont="1" applyFill="1" applyBorder="1" applyAlignment="1">
      <alignment vertical="center"/>
    </xf>
    <xf numFmtId="0" fontId="12" fillId="0" borderId="0" xfId="1" applyFont="1" applyAlignment="1">
      <alignment vertical="center"/>
    </xf>
    <xf numFmtId="0" fontId="22" fillId="19" borderId="4" xfId="1" applyFont="1" applyFill="1" applyBorder="1" applyAlignment="1">
      <alignment vertical="top" wrapText="1"/>
    </xf>
    <xf numFmtId="0" fontId="22" fillId="0" borderId="1" xfId="1" applyFont="1" applyBorder="1" applyAlignment="1">
      <alignment wrapText="1"/>
    </xf>
    <xf numFmtId="0" fontId="17" fillId="19" borderId="37" xfId="1" applyFont="1" applyFill="1" applyBorder="1" applyAlignment="1">
      <alignment vertical="top" wrapText="1"/>
    </xf>
    <xf numFmtId="0" fontId="19" fillId="19" borderId="37" xfId="1" applyFont="1" applyFill="1" applyBorder="1" applyAlignment="1">
      <alignment horizontal="center" vertical="top" wrapText="1"/>
    </xf>
    <xf numFmtId="0" fontId="17" fillId="18" borderId="36" xfId="1" applyFont="1" applyFill="1" applyBorder="1" applyAlignment="1">
      <alignment horizontal="center" vertical="top" wrapText="1"/>
    </xf>
    <xf numFmtId="0" fontId="12" fillId="0" borderId="0" xfId="1" quotePrefix="1" applyFont="1"/>
    <xf numFmtId="0" fontId="17" fillId="0" borderId="36" xfId="1" applyFont="1" applyFill="1" applyBorder="1" applyAlignment="1">
      <alignment horizontal="center" vertical="top" wrapText="1"/>
    </xf>
    <xf numFmtId="0" fontId="17" fillId="0" borderId="3" xfId="1" applyFont="1" applyFill="1" applyBorder="1" applyAlignment="1">
      <alignment vertical="top" wrapText="1"/>
    </xf>
    <xf numFmtId="0" fontId="17" fillId="0" borderId="37" xfId="1" applyFont="1" applyFill="1" applyBorder="1" applyAlignment="1">
      <alignment vertical="top" wrapText="1"/>
    </xf>
    <xf numFmtId="0" fontId="19" fillId="0" borderId="37" xfId="1" applyFont="1" applyFill="1" applyBorder="1" applyAlignment="1">
      <alignment horizontal="center" vertical="top" wrapText="1"/>
    </xf>
    <xf numFmtId="0" fontId="19" fillId="0" borderId="6" xfId="1" applyFont="1" applyFill="1" applyBorder="1" applyAlignment="1">
      <alignment horizontal="center" vertical="top" wrapText="1"/>
    </xf>
    <xf numFmtId="0" fontId="17" fillId="0" borderId="1" xfId="1" applyFont="1" applyFill="1" applyBorder="1" applyAlignment="1">
      <alignment vertical="top" wrapText="1"/>
    </xf>
    <xf numFmtId="0" fontId="16" fillId="0" borderId="1" xfId="1" applyFont="1" applyFill="1" applyBorder="1" applyAlignment="1">
      <alignment horizontal="center" vertical="center" wrapText="1"/>
    </xf>
    <xf numFmtId="0" fontId="12" fillId="0" borderId="0" xfId="1" applyFont="1" applyFill="1"/>
    <xf numFmtId="0" fontId="10" fillId="0" borderId="0" xfId="1" applyFill="1"/>
    <xf numFmtId="0" fontId="35" fillId="0" borderId="0" xfId="1" applyFont="1" applyFill="1"/>
    <xf numFmtId="0" fontId="14" fillId="0" borderId="0" xfId="1" applyFont="1" applyFill="1" applyAlignment="1">
      <alignment horizontal="center" vertical="center"/>
    </xf>
    <xf numFmtId="0" fontId="36" fillId="0" borderId="0" xfId="1" applyFont="1" applyFill="1" applyAlignment="1">
      <alignment horizontal="center" vertical="center"/>
    </xf>
    <xf numFmtId="0" fontId="19" fillId="0" borderId="0" xfId="1" applyFont="1" applyFill="1" applyAlignment="1">
      <alignment horizontal="center" vertical="center"/>
    </xf>
    <xf numFmtId="0" fontId="12" fillId="0" borderId="0" xfId="1" applyFont="1" applyFill="1" applyAlignment="1">
      <alignment horizontal="center"/>
    </xf>
    <xf numFmtId="0" fontId="12" fillId="0" borderId="0" xfId="1" applyFont="1" applyFill="1" applyAlignment="1">
      <alignment vertical="top" wrapText="1"/>
    </xf>
    <xf numFmtId="0" fontId="11" fillId="0" borderId="0" xfId="1" applyFont="1" applyFill="1" applyAlignment="1">
      <alignment vertical="top" wrapText="1"/>
    </xf>
    <xf numFmtId="0" fontId="11" fillId="0" borderId="0" xfId="1" applyFont="1" applyFill="1"/>
    <xf numFmtId="0" fontId="11" fillId="0" borderId="0" xfId="1" applyFont="1" applyFill="1" applyAlignment="1">
      <alignment vertical="top"/>
    </xf>
    <xf numFmtId="0" fontId="15" fillId="0" borderId="0" xfId="1" applyFont="1" applyFill="1" applyAlignment="1">
      <alignment horizontal="center" vertical="center"/>
    </xf>
    <xf numFmtId="0" fontId="14" fillId="0" borderId="0" xfId="1" applyFont="1" applyFill="1" applyAlignment="1">
      <alignment horizontal="left" vertical="center"/>
    </xf>
    <xf numFmtId="0" fontId="12" fillId="19" borderId="0" xfId="1" applyFont="1" applyFill="1" applyAlignment="1">
      <alignment horizontal="center"/>
    </xf>
    <xf numFmtId="0" fontId="12" fillId="19" borderId="0" xfId="1" applyFont="1" applyFill="1"/>
    <xf numFmtId="0" fontId="11" fillId="19" borderId="0" xfId="1" applyFont="1" applyFill="1"/>
    <xf numFmtId="0" fontId="11" fillId="19" borderId="0" xfId="1" applyFont="1" applyFill="1" applyAlignment="1">
      <alignment vertical="top"/>
    </xf>
    <xf numFmtId="0" fontId="14" fillId="19" borderId="0" xfId="1" applyFont="1" applyFill="1" applyAlignment="1">
      <alignment horizontal="center" vertical="center"/>
    </xf>
    <xf numFmtId="0" fontId="15" fillId="0" borderId="0" xfId="1" applyFont="1" applyAlignment="1">
      <alignment horizontal="center" vertical="center"/>
    </xf>
    <xf numFmtId="0" fontId="19" fillId="0" borderId="0" xfId="1" applyFont="1" applyAlignment="1">
      <alignment horizontal="center" vertical="center"/>
    </xf>
    <xf numFmtId="0" fontId="12" fillId="0" borderId="0" xfId="1" applyFont="1" applyAlignment="1">
      <alignment horizontal="center"/>
    </xf>
    <xf numFmtId="0" fontId="12" fillId="3" borderId="1" xfId="1" applyFont="1" applyFill="1" applyBorder="1" applyAlignment="1">
      <alignment vertical="top" wrapText="1"/>
    </xf>
    <xf numFmtId="0" fontId="17" fillId="3" borderId="1" xfId="1" applyFont="1" applyFill="1" applyBorder="1" applyAlignment="1">
      <alignment vertical="top" wrapText="1"/>
    </xf>
    <xf numFmtId="0" fontId="16" fillId="3" borderId="1" xfId="1" applyFont="1" applyFill="1" applyBorder="1" applyAlignment="1">
      <alignment horizontal="center" vertical="center" wrapText="1"/>
    </xf>
    <xf numFmtId="0" fontId="17" fillId="3" borderId="1" xfId="1" applyFont="1" applyFill="1" applyBorder="1" applyAlignment="1">
      <alignment horizontal="center" vertical="center"/>
    </xf>
    <xf numFmtId="0" fontId="12" fillId="3" borderId="1" xfId="1" applyFont="1" applyFill="1" applyBorder="1"/>
    <xf numFmtId="0" fontId="12" fillId="3" borderId="1" xfId="1" applyFont="1" applyFill="1" applyBorder="1" applyAlignment="1">
      <alignment wrapText="1"/>
    </xf>
    <xf numFmtId="0" fontId="19" fillId="3" borderId="1" xfId="1" applyFont="1" applyFill="1" applyBorder="1" applyAlignment="1">
      <alignment horizontal="center" vertical="top" wrapText="1"/>
    </xf>
    <xf numFmtId="0" fontId="12" fillId="3" borderId="1" xfId="2" applyFont="1" applyFill="1" applyBorder="1" applyAlignment="1">
      <alignment vertical="center" wrapText="1"/>
    </xf>
    <xf numFmtId="0" fontId="22" fillId="3" borderId="1" xfId="2" applyFont="1" applyFill="1" applyBorder="1" applyAlignment="1">
      <alignment vertical="center" wrapText="1"/>
    </xf>
    <xf numFmtId="0" fontId="18" fillId="3" borderId="1" xfId="1" applyFont="1" applyFill="1" applyBorder="1" applyAlignment="1">
      <alignment vertical="top" wrapText="1"/>
    </xf>
    <xf numFmtId="0" fontId="22" fillId="3" borderId="1" xfId="1" applyFont="1" applyFill="1" applyBorder="1" applyAlignment="1">
      <alignment vertical="top" wrapText="1"/>
    </xf>
    <xf numFmtId="0" fontId="12" fillId="3" borderId="1" xfId="1" applyFont="1" applyFill="1" applyBorder="1" applyAlignment="1">
      <alignment vertical="top"/>
    </xf>
    <xf numFmtId="0" fontId="25" fillId="3" borderId="1" xfId="1" applyFont="1" applyFill="1" applyBorder="1" applyAlignment="1">
      <alignment vertical="top" wrapText="1"/>
    </xf>
    <xf numFmtId="0" fontId="26" fillId="3" borderId="1" xfId="1" applyFont="1" applyFill="1" applyBorder="1" applyAlignment="1">
      <alignment vertical="top" wrapText="1"/>
    </xf>
    <xf numFmtId="0" fontId="27" fillId="3" borderId="1" xfId="1" applyFont="1" applyFill="1" applyBorder="1" applyAlignment="1">
      <alignment horizontal="center" vertical="top" wrapText="1"/>
    </xf>
    <xf numFmtId="0" fontId="12" fillId="3" borderId="1" xfId="1" applyFont="1" applyFill="1" applyBorder="1" applyAlignment="1">
      <alignment vertical="center"/>
    </xf>
    <xf numFmtId="0" fontId="20" fillId="3" borderId="1" xfId="1" applyFont="1" applyFill="1" applyBorder="1" applyAlignment="1">
      <alignment vertical="top"/>
    </xf>
    <xf numFmtId="0" fontId="28" fillId="3" borderId="1" xfId="1" applyFont="1" applyFill="1" applyBorder="1" applyAlignment="1">
      <alignment horizontal="left" vertical="top" wrapText="1"/>
    </xf>
    <xf numFmtId="0" fontId="12" fillId="3" borderId="1" xfId="1" quotePrefix="1" applyFont="1" applyFill="1" applyBorder="1" applyAlignment="1">
      <alignment vertical="top"/>
    </xf>
    <xf numFmtId="0" fontId="0" fillId="5" borderId="0" xfId="0" applyFill="1" applyAlignment="1">
      <alignment horizontal="center" vertical="center"/>
    </xf>
    <xf numFmtId="0" fontId="3" fillId="5" borderId="1" xfId="0" applyFont="1" applyFill="1" applyBorder="1" applyAlignment="1">
      <alignment horizontal="center" vertical="center"/>
    </xf>
    <xf numFmtId="164" fontId="3" fillId="10" borderId="5" xfId="0" applyNumberFormat="1" applyFont="1" applyFill="1" applyBorder="1" applyAlignment="1">
      <alignment horizontal="center" vertical="center"/>
    </xf>
    <xf numFmtId="164" fontId="3" fillId="12" borderId="7" xfId="0" applyNumberFormat="1" applyFont="1" applyFill="1" applyBorder="1" applyAlignment="1">
      <alignment horizontal="center" vertical="center" wrapText="1"/>
    </xf>
    <xf numFmtId="164" fontId="3" fillId="10" borderId="10" xfId="0" applyNumberFormat="1" applyFont="1" applyFill="1" applyBorder="1" applyAlignment="1">
      <alignment horizontal="center" vertical="center"/>
    </xf>
    <xf numFmtId="20" fontId="3" fillId="10" borderId="2" xfId="0" applyNumberFormat="1" applyFont="1" applyFill="1" applyBorder="1" applyAlignment="1">
      <alignment horizontal="center" vertical="center"/>
    </xf>
    <xf numFmtId="0" fontId="17" fillId="3" borderId="0" xfId="1" applyFont="1" applyFill="1" applyBorder="1" applyAlignment="1">
      <alignment horizontal="center" vertical="center"/>
    </xf>
    <xf numFmtId="0" fontId="20" fillId="0" borderId="1" xfId="1" applyFont="1" applyBorder="1" applyAlignment="1">
      <alignment vertical="top"/>
    </xf>
    <xf numFmtId="0" fontId="12" fillId="0" borderId="1" xfId="1" applyFont="1" applyBorder="1" applyAlignment="1">
      <alignment vertical="top"/>
    </xf>
    <xf numFmtId="0" fontId="12" fillId="0" borderId="1" xfId="1" applyFont="1" applyBorder="1"/>
    <xf numFmtId="0" fontId="12" fillId="18" borderId="4" xfId="1" applyFont="1" applyFill="1" applyBorder="1" applyAlignment="1">
      <alignment vertical="top" wrapText="1"/>
    </xf>
    <xf numFmtId="0" fontId="12" fillId="0" borderId="1" xfId="1" applyFont="1" applyBorder="1" applyAlignment="1">
      <alignment vertical="top" wrapText="1"/>
    </xf>
    <xf numFmtId="0" fontId="12" fillId="0" borderId="0" xfId="1" applyFont="1" applyBorder="1" applyAlignment="1">
      <alignment wrapText="1"/>
    </xf>
    <xf numFmtId="0" fontId="12" fillId="3" borderId="0" xfId="1" applyFont="1" applyFill="1" applyBorder="1" applyAlignment="1">
      <alignment vertical="top" wrapText="1"/>
    </xf>
    <xf numFmtId="0" fontId="17" fillId="3" borderId="4" xfId="1" applyFont="1" applyFill="1" applyBorder="1" applyAlignment="1">
      <alignment vertical="top" wrapText="1"/>
    </xf>
    <xf numFmtId="0" fontId="19" fillId="3" borderId="4" xfId="1" applyFont="1" applyFill="1" applyBorder="1" applyAlignment="1">
      <alignment horizontal="center" vertical="top" wrapText="1"/>
    </xf>
    <xf numFmtId="0" fontId="19" fillId="3" borderId="12" xfId="1" applyFont="1" applyFill="1" applyBorder="1" applyAlignment="1">
      <alignment horizontal="center" vertical="top" wrapText="1"/>
    </xf>
    <xf numFmtId="0" fontId="21" fillId="0" borderId="1" xfId="2" applyBorder="1" applyAlignment="1">
      <alignment vertical="center" wrapText="1"/>
    </xf>
    <xf numFmtId="0" fontId="19" fillId="3" borderId="7" xfId="1" applyFont="1" applyFill="1" applyBorder="1" applyAlignment="1">
      <alignment horizontal="center" vertical="top" wrapText="1"/>
    </xf>
    <xf numFmtId="0" fontId="31" fillId="0" borderId="1" xfId="2" applyFont="1" applyBorder="1" applyAlignment="1">
      <alignment vertical="center" wrapText="1"/>
    </xf>
    <xf numFmtId="0" fontId="17" fillId="21" borderId="36" xfId="1" applyFont="1" applyFill="1" applyBorder="1" applyAlignment="1">
      <alignment horizontal="center" vertical="top" wrapText="1"/>
    </xf>
    <xf numFmtId="0" fontId="17" fillId="18" borderId="37" xfId="1" applyFont="1" applyFill="1" applyBorder="1" applyAlignment="1">
      <alignment vertical="top" wrapText="1"/>
    </xf>
    <xf numFmtId="0" fontId="12" fillId="19" borderId="35" xfId="1" applyFont="1" applyFill="1" applyBorder="1" applyAlignment="1">
      <alignment vertical="top" wrapText="1"/>
    </xf>
    <xf numFmtId="0" fontId="17" fillId="21" borderId="37" xfId="1" applyFont="1" applyFill="1" applyBorder="1" applyAlignment="1">
      <alignment vertical="top" wrapText="1"/>
    </xf>
    <xf numFmtId="0" fontId="12" fillId="22" borderId="0" xfId="1" applyFont="1" applyFill="1" applyBorder="1" applyAlignment="1">
      <alignment vertical="top" wrapText="1"/>
    </xf>
    <xf numFmtId="0" fontId="22" fillId="19" borderId="33" xfId="1" applyFont="1" applyFill="1" applyBorder="1" applyAlignment="1">
      <alignment vertical="top" wrapText="1"/>
    </xf>
    <xf numFmtId="0" fontId="12" fillId="19" borderId="1" xfId="1" applyFont="1" applyFill="1" applyBorder="1" applyAlignment="1">
      <alignment vertical="center"/>
    </xf>
    <xf numFmtId="0" fontId="12" fillId="21" borderId="0" xfId="1" applyFont="1" applyFill="1" applyBorder="1" applyAlignment="1">
      <alignment vertical="top" wrapText="1"/>
    </xf>
    <xf numFmtId="0" fontId="34" fillId="21" borderId="37" xfId="3" applyFont="1" applyFill="1" applyBorder="1" applyAlignment="1">
      <alignment vertical="top" wrapText="1"/>
    </xf>
    <xf numFmtId="0" fontId="26" fillId="23" borderId="1" xfId="1" applyFont="1" applyFill="1" applyBorder="1" applyAlignment="1">
      <alignment vertical="top" wrapText="1"/>
    </xf>
    <xf numFmtId="0" fontId="17" fillId="23" borderId="1" xfId="1" applyFont="1" applyFill="1" applyBorder="1" applyAlignment="1">
      <alignment vertical="top" wrapText="1"/>
    </xf>
    <xf numFmtId="0" fontId="16" fillId="23" borderId="1" xfId="1" applyFont="1" applyFill="1" applyBorder="1" applyAlignment="1">
      <alignment horizontal="center" vertical="center" wrapText="1"/>
    </xf>
    <xf numFmtId="0" fontId="17" fillId="23" borderId="1" xfId="1" applyFont="1" applyFill="1" applyBorder="1" applyAlignment="1">
      <alignment horizontal="center" vertical="center"/>
    </xf>
    <xf numFmtId="0" fontId="17" fillId="19" borderId="36" xfId="1" applyFont="1" applyFill="1" applyBorder="1" applyAlignment="1">
      <alignment horizontal="center" vertical="top" wrapText="1"/>
    </xf>
    <xf numFmtId="0" fontId="12" fillId="22" borderId="35" xfId="1" applyFont="1" applyFill="1" applyBorder="1" applyAlignment="1">
      <alignment vertical="top" wrapText="1"/>
    </xf>
    <xf numFmtId="0" fontId="12" fillId="21" borderId="2" xfId="1" applyFont="1" applyFill="1" applyBorder="1" applyAlignment="1">
      <alignment vertical="top" wrapText="1"/>
    </xf>
    <xf numFmtId="0" fontId="12" fillId="19" borderId="37" xfId="1" applyFont="1" applyFill="1" applyBorder="1" applyAlignment="1">
      <alignment vertical="top"/>
    </xf>
    <xf numFmtId="0" fontId="12" fillId="22" borderId="3" xfId="1" applyFont="1" applyFill="1" applyBorder="1" applyAlignment="1">
      <alignment vertical="top" wrapText="1"/>
    </xf>
    <xf numFmtId="0" fontId="22" fillId="19" borderId="0" xfId="1" applyFont="1" applyFill="1" applyBorder="1" applyAlignment="1">
      <alignment vertical="center"/>
    </xf>
    <xf numFmtId="0" fontId="17" fillId="3" borderId="0" xfId="1" applyFont="1" applyFill="1" applyBorder="1" applyAlignment="1">
      <alignment vertical="top" wrapText="1"/>
    </xf>
    <xf numFmtId="0" fontId="18" fillId="22" borderId="33" xfId="1" applyFont="1" applyFill="1" applyBorder="1" applyAlignment="1">
      <alignment vertical="top" wrapText="1"/>
    </xf>
    <xf numFmtId="0" fontId="12" fillId="19" borderId="37" xfId="1" applyFont="1" applyFill="1" applyBorder="1" applyAlignment="1">
      <alignment wrapText="1"/>
    </xf>
    <xf numFmtId="0" fontId="18" fillId="19" borderId="37" xfId="1" applyFont="1" applyFill="1" applyBorder="1" applyAlignment="1">
      <alignment vertical="top" wrapText="1"/>
    </xf>
    <xf numFmtId="0" fontId="27" fillId="19" borderId="6" xfId="1" applyFont="1" applyFill="1" applyBorder="1" applyAlignment="1">
      <alignment horizontal="center" vertical="top" wrapText="1"/>
    </xf>
    <xf numFmtId="0" fontId="17" fillId="23" borderId="7" xfId="1" applyFont="1" applyFill="1" applyBorder="1" applyAlignment="1">
      <alignment horizontal="center" vertical="center"/>
    </xf>
    <xf numFmtId="0" fontId="17" fillId="23" borderId="0" xfId="1" applyFont="1" applyFill="1" applyBorder="1" applyAlignment="1">
      <alignment horizontal="center" vertical="center"/>
    </xf>
    <xf numFmtId="0" fontId="12" fillId="23" borderId="0" xfId="1" applyFont="1" applyFill="1" applyBorder="1" applyAlignment="1">
      <alignment vertical="top"/>
    </xf>
    <xf numFmtId="0" fontId="20" fillId="23" borderId="0" xfId="1" applyFont="1" applyFill="1" applyBorder="1" applyAlignment="1">
      <alignment vertical="top"/>
    </xf>
    <xf numFmtId="0" fontId="12" fillId="23" borderId="0" xfId="1" applyFont="1" applyFill="1" applyBorder="1"/>
    <xf numFmtId="0" fontId="17" fillId="23" borderId="0" xfId="1" applyFont="1" applyFill="1" applyBorder="1" applyAlignment="1">
      <alignment vertical="center"/>
    </xf>
    <xf numFmtId="0" fontId="12" fillId="3" borderId="6" xfId="1" applyFont="1" applyFill="1" applyBorder="1" applyAlignment="1">
      <alignment vertical="top" wrapText="1"/>
    </xf>
    <xf numFmtId="0" fontId="12" fillId="3" borderId="4" xfId="1" applyFont="1" applyFill="1" applyBorder="1" applyAlignment="1">
      <alignment vertical="top"/>
    </xf>
    <xf numFmtId="0" fontId="12" fillId="3" borderId="4" xfId="1" applyFont="1" applyFill="1" applyBorder="1" applyAlignment="1">
      <alignment wrapText="1"/>
    </xf>
    <xf numFmtId="0" fontId="26" fillId="23" borderId="4" xfId="1" applyFont="1" applyFill="1" applyBorder="1" applyAlignment="1">
      <alignment vertical="top" wrapText="1"/>
    </xf>
    <xf numFmtId="0" fontId="17" fillId="23" borderId="4" xfId="1" applyFont="1" applyFill="1" applyBorder="1" applyAlignment="1">
      <alignment vertical="top" wrapText="1"/>
    </xf>
    <xf numFmtId="0" fontId="16" fillId="23" borderId="4" xfId="1" applyFont="1" applyFill="1" applyBorder="1" applyAlignment="1">
      <alignment horizontal="center" vertical="center" wrapText="1"/>
    </xf>
    <xf numFmtId="0" fontId="17" fillId="23" borderId="4" xfId="1" applyFont="1" applyFill="1" applyBorder="1" applyAlignment="1">
      <alignment horizontal="center" vertical="center"/>
    </xf>
    <xf numFmtId="0" fontId="17" fillId="23" borderId="12" xfId="1" applyFont="1" applyFill="1" applyBorder="1" applyAlignment="1">
      <alignment horizontal="center" vertical="center"/>
    </xf>
    <xf numFmtId="0" fontId="12" fillId="0" borderId="1" xfId="1" applyFont="1" applyBorder="1" applyAlignment="1">
      <alignment horizontal="center" vertical="center"/>
    </xf>
    <xf numFmtId="0" fontId="12" fillId="3" borderId="1" xfId="1" applyFont="1" applyFill="1" applyBorder="1" applyAlignment="1">
      <alignment vertical="center" wrapText="1"/>
    </xf>
    <xf numFmtId="0" fontId="17" fillId="3" borderId="1" xfId="1" applyFont="1" applyFill="1" applyBorder="1" applyAlignment="1">
      <alignment vertical="center" wrapText="1"/>
    </xf>
    <xf numFmtId="0" fontId="12" fillId="19" borderId="1" xfId="1" applyFont="1" applyFill="1" applyBorder="1" applyAlignment="1">
      <alignment vertical="center" wrapText="1"/>
    </xf>
    <xf numFmtId="0" fontId="17" fillId="19" borderId="1" xfId="1" applyFont="1" applyFill="1" applyBorder="1" applyAlignment="1">
      <alignment vertical="center" wrapText="1"/>
    </xf>
    <xf numFmtId="0" fontId="17" fillId="19" borderId="1" xfId="3" applyFont="1" applyFill="1" applyBorder="1" applyAlignment="1">
      <alignment vertical="center" wrapText="1"/>
    </xf>
    <xf numFmtId="0" fontId="3" fillId="4" borderId="8" xfId="0" applyFont="1" applyFill="1" applyBorder="1" applyAlignment="1">
      <alignment vertical="center"/>
    </xf>
    <xf numFmtId="43" fontId="0" fillId="0" borderId="0" xfId="4" applyFont="1"/>
    <xf numFmtId="0" fontId="3" fillId="5" borderId="0" xfId="0" applyFont="1" applyFill="1" applyBorder="1" applyAlignment="1">
      <alignment vertical="center"/>
    </xf>
    <xf numFmtId="0" fontId="3" fillId="5" borderId="13" xfId="0" applyFont="1" applyFill="1" applyBorder="1" applyAlignment="1">
      <alignment vertical="center"/>
    </xf>
    <xf numFmtId="0" fontId="3" fillId="4" borderId="4" xfId="0" applyFont="1" applyFill="1" applyBorder="1" applyAlignment="1">
      <alignment horizontal="center" vertical="center"/>
    </xf>
    <xf numFmtId="0" fontId="3" fillId="7" borderId="8" xfId="0" applyFont="1" applyFill="1" applyBorder="1" applyAlignment="1">
      <alignment horizontal="center" vertical="center"/>
    </xf>
    <xf numFmtId="0" fontId="3" fillId="12" borderId="8" xfId="0" applyFont="1" applyFill="1" applyBorder="1" applyAlignment="1">
      <alignment horizontal="center" vertical="center" wrapText="1"/>
    </xf>
    <xf numFmtId="0" fontId="3" fillId="7" borderId="1" xfId="0" applyFont="1" applyFill="1" applyBorder="1" applyAlignment="1">
      <alignment horizontal="center" vertical="center"/>
    </xf>
    <xf numFmtId="164" fontId="3" fillId="7" borderId="1" xfId="0" applyNumberFormat="1" applyFont="1" applyFill="1" applyBorder="1" applyAlignment="1">
      <alignment horizontal="center" vertical="center"/>
    </xf>
    <xf numFmtId="0" fontId="1" fillId="12" borderId="2" xfId="0" applyFont="1" applyFill="1" applyBorder="1" applyAlignment="1">
      <alignment horizontal="center" vertical="center" wrapText="1"/>
    </xf>
    <xf numFmtId="0" fontId="1" fillId="12" borderId="4" xfId="0" applyFont="1" applyFill="1" applyBorder="1" applyAlignment="1">
      <alignment horizontal="center" vertical="center" wrapText="1"/>
    </xf>
    <xf numFmtId="0" fontId="3" fillId="12" borderId="12" xfId="0" applyFont="1" applyFill="1" applyBorder="1" applyAlignment="1">
      <alignment horizontal="center" vertical="center" wrapText="1"/>
    </xf>
    <xf numFmtId="0" fontId="3" fillId="12" borderId="13" xfId="0" applyFont="1" applyFill="1" applyBorder="1" applyAlignment="1">
      <alignment horizontal="center" vertical="center" wrapText="1"/>
    </xf>
    <xf numFmtId="0" fontId="3" fillId="12" borderId="14" xfId="0" applyFont="1" applyFill="1" applyBorder="1" applyAlignment="1">
      <alignment horizontal="center" vertical="center" wrapText="1"/>
    </xf>
    <xf numFmtId="0" fontId="3" fillId="12" borderId="5" xfId="0" applyFont="1" applyFill="1" applyBorder="1" applyAlignment="1">
      <alignment horizontal="center" vertical="center" wrapText="1"/>
    </xf>
    <xf numFmtId="0" fontId="3" fillId="12" borderId="10" xfId="0" applyFont="1" applyFill="1" applyBorder="1" applyAlignment="1">
      <alignment horizontal="center" vertical="center" wrapText="1"/>
    </xf>
    <xf numFmtId="0" fontId="3" fillId="12" borderId="11"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5" borderId="0"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7" borderId="7" xfId="0" applyFont="1" applyFill="1" applyBorder="1" applyAlignment="1">
      <alignment horizontal="center" vertical="center"/>
    </xf>
    <xf numFmtId="0" fontId="3" fillId="7" borderId="8" xfId="0" applyFont="1" applyFill="1" applyBorder="1" applyAlignment="1">
      <alignment horizontal="center" vertical="center"/>
    </xf>
    <xf numFmtId="0" fontId="3" fillId="7" borderId="9" xfId="0" applyFont="1" applyFill="1" applyBorder="1" applyAlignment="1">
      <alignment horizontal="center" vertical="center"/>
    </xf>
    <xf numFmtId="0" fontId="0" fillId="5" borderId="7" xfId="0" applyFill="1" applyBorder="1" applyAlignment="1">
      <alignment horizontal="center"/>
    </xf>
    <xf numFmtId="0" fontId="0" fillId="5" borderId="8" xfId="0" applyFill="1" applyBorder="1" applyAlignment="1">
      <alignment horizontal="center"/>
    </xf>
    <xf numFmtId="0" fontId="0" fillId="5" borderId="9" xfId="0" applyFill="1" applyBorder="1" applyAlignment="1">
      <alignment horizontal="center"/>
    </xf>
    <xf numFmtId="0" fontId="1" fillId="10" borderId="7" xfId="0" applyFont="1" applyFill="1" applyBorder="1" applyAlignment="1">
      <alignment horizontal="center" vertical="center"/>
    </xf>
    <xf numFmtId="0" fontId="1" fillId="10" borderId="8" xfId="0" applyFont="1" applyFill="1" applyBorder="1" applyAlignment="1">
      <alignment horizontal="center" vertical="center"/>
    </xf>
    <xf numFmtId="0" fontId="1" fillId="10" borderId="9" xfId="0" applyFont="1" applyFill="1" applyBorder="1" applyAlignment="1">
      <alignment horizontal="center" vertical="center"/>
    </xf>
    <xf numFmtId="0" fontId="3" fillId="5" borderId="4"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3" xfId="0" applyFont="1" applyFill="1" applyBorder="1" applyAlignment="1">
      <alignment horizontal="center" vertical="center" wrapText="1"/>
    </xf>
    <xf numFmtId="20" fontId="3" fillId="4" borderId="2" xfId="0" applyNumberFormat="1" applyFont="1" applyFill="1" applyBorder="1" applyAlignment="1">
      <alignment horizontal="center" vertical="center"/>
    </xf>
    <xf numFmtId="20" fontId="3" fillId="4" borderId="4" xfId="0" applyNumberFormat="1" applyFont="1" applyFill="1" applyBorder="1" applyAlignment="1">
      <alignment horizontal="center" vertical="center"/>
    </xf>
    <xf numFmtId="0" fontId="3" fillId="4" borderId="2" xfId="0" applyFont="1" applyFill="1" applyBorder="1" applyAlignment="1">
      <alignment horizontal="center" vertical="center" wrapText="1"/>
    </xf>
    <xf numFmtId="0" fontId="3" fillId="4" borderId="4" xfId="0" applyFont="1" applyFill="1" applyBorder="1" applyAlignment="1">
      <alignment horizontal="center" vertical="center" wrapText="1"/>
    </xf>
    <xf numFmtId="20" fontId="3" fillId="4" borderId="5" xfId="0" applyNumberFormat="1" applyFont="1" applyFill="1" applyBorder="1" applyAlignment="1">
      <alignment horizontal="center" vertical="center"/>
    </xf>
    <xf numFmtId="20" fontId="3" fillId="4" borderId="12" xfId="0" applyNumberFormat="1" applyFont="1" applyFill="1" applyBorder="1" applyAlignment="1">
      <alignment horizontal="center" vertical="center"/>
    </xf>
    <xf numFmtId="20" fontId="3" fillId="4" borderId="11" xfId="0" applyNumberFormat="1" applyFont="1" applyFill="1" applyBorder="1" applyAlignment="1">
      <alignment horizontal="center" vertical="center"/>
    </xf>
    <xf numFmtId="20" fontId="3" fillId="4" borderId="14" xfId="0" applyNumberFormat="1" applyFont="1" applyFill="1" applyBorder="1" applyAlignment="1">
      <alignment horizontal="center" vertical="center"/>
    </xf>
    <xf numFmtId="0" fontId="3" fillId="4" borderId="10" xfId="0" applyFont="1" applyFill="1" applyBorder="1" applyAlignment="1">
      <alignment horizontal="center" vertical="center"/>
    </xf>
    <xf numFmtId="0" fontId="3" fillId="4" borderId="13" xfId="0" applyFont="1" applyFill="1" applyBorder="1" applyAlignment="1">
      <alignment horizontal="center" vertical="center"/>
    </xf>
    <xf numFmtId="0" fontId="1" fillId="5" borderId="14" xfId="0" applyFont="1" applyFill="1" applyBorder="1" applyAlignment="1">
      <alignment horizontal="center" vertical="center" wrapText="1"/>
    </xf>
    <xf numFmtId="0" fontId="3" fillId="12" borderId="7" xfId="0" applyFont="1" applyFill="1" applyBorder="1" applyAlignment="1">
      <alignment horizontal="center" vertical="center" wrapText="1"/>
    </xf>
    <xf numFmtId="0" fontId="3" fillId="12" borderId="8" xfId="0" applyFont="1" applyFill="1" applyBorder="1" applyAlignment="1">
      <alignment horizontal="center" vertical="center" wrapText="1"/>
    </xf>
    <xf numFmtId="0" fontId="3" fillId="12" borderId="9"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3" fillId="12" borderId="2" xfId="0" applyFont="1" applyFill="1" applyBorder="1" applyAlignment="1">
      <alignment horizontal="center" vertical="center" wrapText="1"/>
    </xf>
    <xf numFmtId="0" fontId="3" fillId="12" borderId="4" xfId="0" applyFont="1" applyFill="1" applyBorder="1" applyAlignment="1">
      <alignment horizontal="center" vertical="center" wrapText="1"/>
    </xf>
    <xf numFmtId="0" fontId="2" fillId="0" borderId="0" xfId="0" applyFont="1" applyAlignment="1">
      <alignment horizontal="center"/>
    </xf>
    <xf numFmtId="0" fontId="3" fillId="4"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9" xfId="0" applyFont="1" applyFill="1" applyBorder="1" applyAlignment="1">
      <alignment horizontal="center" vertical="center"/>
    </xf>
    <xf numFmtId="0" fontId="3" fillId="7" borderId="1" xfId="0" applyFont="1" applyFill="1" applyBorder="1" applyAlignment="1">
      <alignment horizontal="center" vertical="center"/>
    </xf>
    <xf numFmtId="0" fontId="1" fillId="4" borderId="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0" fillId="0" borderId="8" xfId="0" applyBorder="1"/>
    <xf numFmtId="0" fontId="0" fillId="0" borderId="9" xfId="0" applyBorder="1"/>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3" borderId="0" xfId="0" applyFont="1" applyFill="1" applyBorder="1" applyAlignment="1">
      <alignment horizontal="center" vertical="center" wrapText="1"/>
    </xf>
    <xf numFmtId="0" fontId="0" fillId="13" borderId="2" xfId="0" applyFill="1" applyBorder="1" applyAlignment="1">
      <alignment horizontal="center" vertical="center" wrapText="1"/>
    </xf>
    <xf numFmtId="0" fontId="0" fillId="13" borderId="3" xfId="0" applyFill="1" applyBorder="1" applyAlignment="1">
      <alignment horizontal="center" vertical="center" wrapText="1"/>
    </xf>
    <xf numFmtId="0" fontId="0" fillId="13" borderId="4" xfId="0" applyFill="1" applyBorder="1" applyAlignment="1">
      <alignment horizontal="center" vertical="center" wrapText="1"/>
    </xf>
    <xf numFmtId="0" fontId="3" fillId="0" borderId="10" xfId="0" applyFont="1" applyBorder="1" applyAlignment="1">
      <alignment horizontal="center" vertical="center"/>
    </xf>
    <xf numFmtId="0" fontId="3" fillId="0" borderId="0" xfId="0" applyFont="1" applyBorder="1" applyAlignment="1">
      <alignment horizontal="center" vertical="center"/>
    </xf>
    <xf numFmtId="0" fontId="0" fillId="4" borderId="5"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6" xfId="0" applyFill="1" applyBorder="1" applyAlignment="1">
      <alignment horizontal="center" vertical="center" wrapText="1"/>
    </xf>
    <xf numFmtId="0" fontId="0" fillId="4" borderId="15" xfId="0" applyFill="1" applyBorder="1" applyAlignment="1">
      <alignment horizontal="center" vertical="center" wrapText="1"/>
    </xf>
    <xf numFmtId="0" fontId="0" fillId="4" borderId="12" xfId="0" applyFill="1" applyBorder="1" applyAlignment="1">
      <alignment horizontal="center" vertical="center" wrapText="1"/>
    </xf>
    <xf numFmtId="0" fontId="0" fillId="4" borderId="14" xfId="0" applyFill="1" applyBorder="1" applyAlignment="1">
      <alignment horizontal="center" vertical="center" wrapText="1"/>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xf>
    <xf numFmtId="20" fontId="3" fillId="0" borderId="5" xfId="0" applyNumberFormat="1" applyFont="1" applyBorder="1" applyAlignment="1">
      <alignment horizontal="center" vertical="center"/>
    </xf>
    <xf numFmtId="20" fontId="3" fillId="0" borderId="6" xfId="0" applyNumberFormat="1" applyFont="1" applyBorder="1" applyAlignment="1">
      <alignment horizontal="center" vertical="center"/>
    </xf>
    <xf numFmtId="20" fontId="3" fillId="0" borderId="11" xfId="0" applyNumberFormat="1" applyFont="1" applyBorder="1" applyAlignment="1">
      <alignment horizontal="center" vertical="center"/>
    </xf>
    <xf numFmtId="20" fontId="3" fillId="0" borderId="15" xfId="0" applyNumberFormat="1" applyFont="1" applyBorder="1" applyAlignment="1">
      <alignment horizontal="center" vertical="center"/>
    </xf>
    <xf numFmtId="20" fontId="3" fillId="0" borderId="2" xfId="0" applyNumberFormat="1" applyFont="1" applyBorder="1" applyAlignment="1">
      <alignment horizontal="center" vertical="center" wrapText="1"/>
    </xf>
    <xf numFmtId="20" fontId="3" fillId="0" borderId="3" xfId="0" applyNumberFormat="1" applyFont="1" applyBorder="1" applyAlignment="1">
      <alignment horizontal="center" vertical="center" wrapText="1"/>
    </xf>
    <xf numFmtId="0" fontId="1" fillId="5" borderId="12"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10" borderId="7" xfId="0" applyFont="1" applyFill="1" applyBorder="1" applyAlignment="1">
      <alignment horizontal="center" vertical="center" wrapText="1"/>
    </xf>
    <xf numFmtId="0" fontId="1" fillId="10" borderId="8" xfId="0" applyFont="1" applyFill="1" applyBorder="1" applyAlignment="1">
      <alignment horizontal="center" vertical="center" wrapText="1"/>
    </xf>
    <xf numFmtId="0" fontId="1" fillId="10" borderId="9"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8" borderId="7"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13" fillId="2" borderId="13" xfId="1" applyFont="1" applyFill="1" applyBorder="1" applyAlignment="1">
      <alignment horizontal="center"/>
    </xf>
    <xf numFmtId="0" fontId="15" fillId="0" borderId="0" xfId="1" applyFont="1" applyAlignment="1">
      <alignment horizontal="center" vertical="center"/>
    </xf>
    <xf numFmtId="0" fontId="1" fillId="5" borderId="5"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3" fillId="9" borderId="2" xfId="0" applyFont="1" applyFill="1" applyBorder="1" applyAlignment="1">
      <alignment horizontal="center" vertical="center"/>
    </xf>
    <xf numFmtId="0" fontId="3" fillId="9" borderId="3" xfId="0" applyFont="1" applyFill="1" applyBorder="1" applyAlignment="1">
      <alignment horizontal="center" vertical="center"/>
    </xf>
    <xf numFmtId="0" fontId="3" fillId="9" borderId="4" xfId="0" applyFont="1" applyFill="1" applyBorder="1" applyAlignment="1">
      <alignment horizontal="center" vertical="center"/>
    </xf>
    <xf numFmtId="0" fontId="1" fillId="9" borderId="5" xfId="0" applyFont="1" applyFill="1" applyBorder="1" applyAlignment="1">
      <alignment horizontal="center" vertical="center" wrapText="1"/>
    </xf>
    <xf numFmtId="0" fontId="1" fillId="9" borderId="10" xfId="0" applyFont="1" applyFill="1" applyBorder="1" applyAlignment="1">
      <alignment horizontal="center" vertical="center" wrapText="1"/>
    </xf>
    <xf numFmtId="0" fontId="1" fillId="9" borderId="11"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1" fillId="9" borderId="0" xfId="0" applyFont="1" applyFill="1" applyBorder="1" applyAlignment="1">
      <alignment horizontal="center" vertical="center" wrapText="1"/>
    </xf>
    <xf numFmtId="0" fontId="1" fillId="9" borderId="15" xfId="0" applyFont="1" applyFill="1" applyBorder="1" applyAlignment="1">
      <alignment horizontal="center" vertical="center" wrapText="1"/>
    </xf>
    <xf numFmtId="0" fontId="1" fillId="9" borderId="12" xfId="0" applyFont="1" applyFill="1" applyBorder="1" applyAlignment="1">
      <alignment horizontal="center" vertical="center" wrapText="1"/>
    </xf>
    <xf numFmtId="0" fontId="1" fillId="9" borderId="13" xfId="0" applyFont="1" applyFill="1" applyBorder="1" applyAlignment="1">
      <alignment horizontal="center" vertical="center" wrapText="1"/>
    </xf>
    <xf numFmtId="0" fontId="1" fillId="9" borderId="14" xfId="0" applyFont="1" applyFill="1" applyBorder="1" applyAlignment="1">
      <alignment horizontal="center" vertical="center" wrapText="1"/>
    </xf>
    <xf numFmtId="0" fontId="3" fillId="10" borderId="2" xfId="0" applyFont="1" applyFill="1" applyBorder="1" applyAlignment="1">
      <alignment horizontal="center"/>
    </xf>
    <xf numFmtId="0" fontId="3" fillId="10" borderId="4" xfId="0" applyFont="1" applyFill="1" applyBorder="1" applyAlignment="1">
      <alignment horizontal="center"/>
    </xf>
    <xf numFmtId="0" fontId="1" fillId="10" borderId="5" xfId="0" applyFont="1" applyFill="1" applyBorder="1" applyAlignment="1">
      <alignment horizontal="center" vertical="center" wrapText="1"/>
    </xf>
    <xf numFmtId="0" fontId="1" fillId="10" borderId="10" xfId="0" applyFont="1" applyFill="1" applyBorder="1" applyAlignment="1">
      <alignment horizontal="center" vertical="center" wrapText="1"/>
    </xf>
    <xf numFmtId="0" fontId="1" fillId="10" borderId="11" xfId="0" applyFont="1" applyFill="1" applyBorder="1" applyAlignment="1">
      <alignment horizontal="center" vertical="center" wrapText="1"/>
    </xf>
    <xf numFmtId="0" fontId="1" fillId="10" borderId="12" xfId="0" applyFont="1" applyFill="1" applyBorder="1" applyAlignment="1">
      <alignment horizontal="center" vertical="center" wrapText="1"/>
    </xf>
    <xf numFmtId="0" fontId="1" fillId="10" borderId="13" xfId="0" applyFont="1" applyFill="1" applyBorder="1" applyAlignment="1">
      <alignment horizontal="center" vertical="center" wrapText="1"/>
    </xf>
    <xf numFmtId="0" fontId="1" fillId="10" borderId="14" xfId="0" applyFont="1" applyFill="1" applyBorder="1" applyAlignment="1">
      <alignment horizontal="center" vertical="center" wrapText="1"/>
    </xf>
    <xf numFmtId="0" fontId="1" fillId="0" borderId="4"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 fillId="3" borderId="11" xfId="0" applyFont="1" applyFill="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cellXfs>
  <cellStyles count="5">
    <cellStyle name="Comma" xfId="4" builtinId="3"/>
    <cellStyle name="Hyperlink" xfId="3" builtinId="8"/>
    <cellStyle name="Normal" xfId="0" builtinId="0"/>
    <cellStyle name="Normal 2" xfId="1"/>
    <cellStyle name="Normal_Sheet1" xfId="2"/>
  </cellStyles>
  <dxfs count="23">
    <dxf>
      <font>
        <b val="0"/>
        <i val="0"/>
        <strike val="0"/>
        <condense val="0"/>
        <extend val="0"/>
        <outline val="0"/>
        <shadow val="0"/>
        <u val="none"/>
        <vertAlign val="baseline"/>
        <sz val="12"/>
        <color indexed="8"/>
        <name val="Times New Roman"/>
        <scheme val="none"/>
      </font>
    </dxf>
    <dxf>
      <font>
        <b val="0"/>
        <i val="0"/>
        <strike val="0"/>
        <condense val="0"/>
        <extend val="0"/>
        <outline val="0"/>
        <shadow val="0"/>
        <u val="none"/>
        <vertAlign val="baseline"/>
        <sz val="12"/>
        <color indexed="8"/>
        <name val="Times New Roman"/>
        <scheme val="none"/>
      </font>
    </dxf>
    <dxf>
      <font>
        <b val="0"/>
        <i val="0"/>
        <strike val="0"/>
        <condense val="0"/>
        <extend val="0"/>
        <outline val="0"/>
        <shadow val="0"/>
        <u val="none"/>
        <vertAlign val="baseline"/>
        <sz val="12"/>
        <color auto="1"/>
        <name val="Times New Roman"/>
        <scheme val="none"/>
      </font>
      <fill>
        <patternFill patternType="solid">
          <fgColor indexed="64"/>
          <bgColor indexed="42"/>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Times New Roman"/>
        <scheme val="none"/>
      </font>
      <fill>
        <patternFill patternType="solid">
          <fgColor indexed="64"/>
          <bgColor indexed="42"/>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fill>
        <patternFill patternType="solid">
          <fgColor indexed="64"/>
          <bgColor indexed="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fill>
        <patternFill patternType="solid">
          <fgColor indexed="64"/>
          <bgColor indexed="4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fill>
        <patternFill patternType="solid">
          <fgColor indexed="64"/>
          <bgColor indexed="4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fill>
        <patternFill patternType="solid">
          <fgColor indexed="64"/>
          <bgColor indexed="14"/>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fill>
        <patternFill patternType="solid">
          <fgColor indexed="64"/>
          <bgColor indexed="14"/>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indexed="8"/>
        <name val="Times New Roman"/>
        <scheme val="none"/>
      </font>
      <fill>
        <patternFill patternType="solid">
          <fgColor indexed="64"/>
          <bgColor indexed="9"/>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fill>
        <patternFill patternType="solid">
          <fgColor indexed="64"/>
          <bgColor indexed="9"/>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fill>
        <patternFill patternType="solid">
          <fgColor indexed="64"/>
          <bgColor indexed="9"/>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fill>
        <patternFill patternType="solid">
          <fgColor indexed="64"/>
          <bgColor indexed="9"/>
        </patternFill>
      </fill>
      <alignment horizontal="general" vertical="top"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general" vertical="top"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auto="1"/>
        <name val="Times New Roman"/>
        <scheme val="none"/>
      </font>
      <fill>
        <patternFill patternType="solid">
          <fgColor indexed="64"/>
          <bgColor indexed="9"/>
        </patternFill>
      </fill>
      <alignment horizontal="center" vertical="top"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6"/>
        <color auto="1"/>
        <name val="Times New Roman"/>
        <scheme val="none"/>
      </font>
      <fill>
        <patternFill patternType="solid">
          <fgColor indexed="64"/>
          <bgColor indexed="9"/>
        </patternFill>
      </fill>
      <alignment horizontal="center" vertical="top" textRotation="0" wrapText="1" indent="0" justifyLastLine="0" shrinkToFit="0" readingOrder="0"/>
      <border diagonalUp="0" diagonalDown="0">
        <left style="thin">
          <color indexed="64"/>
        </left>
        <right style="thin">
          <color indexed="64"/>
        </right>
        <top style="hair">
          <color indexed="64"/>
        </top>
        <bottom/>
        <vertical/>
        <horizontal/>
      </border>
    </dxf>
    <dxf>
      <font>
        <b val="0"/>
        <i val="0"/>
        <strike val="0"/>
        <condense val="0"/>
        <extend val="0"/>
        <outline val="0"/>
        <shadow val="0"/>
        <u val="none"/>
        <vertAlign val="baseline"/>
        <sz val="12"/>
        <color auto="1"/>
        <name val="Times New Roman"/>
        <scheme val="none"/>
      </font>
      <fill>
        <patternFill patternType="solid">
          <fgColor indexed="64"/>
          <bgColor indexed="9"/>
        </patternFill>
      </fill>
      <alignment horizontal="general" vertical="top" textRotation="0" wrapText="1" indent="0" justifyLastLine="0" shrinkToFit="0" readingOrder="0"/>
      <border diagonalUp="0" diagonalDown="0">
        <left style="thin">
          <color indexed="64"/>
        </left>
        <right style="thin">
          <color indexed="64"/>
        </right>
        <top style="hair">
          <color indexed="64"/>
        </top>
        <bottom/>
        <vertical/>
        <horizontal/>
      </border>
    </dxf>
    <dxf>
      <font>
        <b val="0"/>
        <i val="0"/>
        <strike val="0"/>
        <condense val="0"/>
        <extend val="0"/>
        <outline val="0"/>
        <shadow val="0"/>
        <u val="none"/>
        <vertAlign val="baseline"/>
        <sz val="12"/>
        <color auto="1"/>
        <name val="Times New Roman"/>
        <scheme val="none"/>
      </font>
      <fill>
        <patternFill patternType="solid">
          <fgColor indexed="64"/>
          <bgColor indexed="9"/>
        </patternFill>
      </fill>
      <alignment horizontal="general" vertical="top" textRotation="0" wrapText="1" indent="0" justifyLastLine="0" shrinkToFit="0" readingOrder="0"/>
      <border diagonalUp="0" diagonalDown="0">
        <left style="thin">
          <color indexed="64"/>
        </left>
        <right style="thin">
          <color indexed="64"/>
        </right>
        <top style="hair">
          <color indexed="64"/>
        </top>
        <bottom/>
        <vertical/>
        <horizontal/>
      </border>
    </dxf>
    <dxf>
      <font>
        <b val="0"/>
        <i val="0"/>
        <strike val="0"/>
        <condense val="0"/>
        <extend val="0"/>
        <outline val="0"/>
        <shadow val="0"/>
        <u val="none"/>
        <vertAlign val="baseline"/>
        <sz val="12"/>
        <color auto="1"/>
        <name val="Times New Roman"/>
        <scheme val="none"/>
      </font>
      <fill>
        <patternFill patternType="solid">
          <fgColor indexed="64"/>
          <bgColor indexed="9"/>
        </patternFill>
      </fill>
      <alignment horizontal="general" vertical="top" textRotation="0" wrapText="1" indent="0" justifyLastLine="0" shrinkToFit="0" readingOrder="0"/>
      <border diagonalUp="0" diagonalDown="0">
        <left style="thin">
          <color indexed="64"/>
        </left>
        <right style="thin">
          <color indexed="64"/>
        </right>
        <top style="hair">
          <color indexed="64"/>
        </top>
        <bottom/>
        <vertical/>
        <horizontal/>
      </border>
    </dxf>
    <dxf>
      <font>
        <b val="0"/>
        <i val="0"/>
        <strike val="0"/>
        <condense val="0"/>
        <extend val="0"/>
        <outline val="0"/>
        <shadow val="0"/>
        <u val="none"/>
        <vertAlign val="baseline"/>
        <sz val="12"/>
        <color auto="1"/>
        <name val="Times New Roman"/>
        <scheme val="none"/>
      </font>
      <fill>
        <patternFill patternType="solid">
          <fgColor indexed="64"/>
          <bgColor indexed="9"/>
        </patternFill>
      </fill>
      <alignment horizontal="general" vertical="top" textRotation="0" wrapText="1" indent="0" justifyLastLine="0" shrinkToFit="0" readingOrder="0"/>
      <border diagonalUp="0" diagonalDown="0">
        <left style="thin">
          <color indexed="64"/>
        </left>
        <right style="thin">
          <color indexed="64"/>
        </right>
        <top style="hair">
          <color indexed="64"/>
        </top>
        <bottom/>
        <vertical/>
        <horizontal/>
      </border>
    </dxf>
    <dxf>
      <font>
        <b val="0"/>
        <i val="0"/>
        <strike val="0"/>
        <condense val="0"/>
        <extend val="0"/>
        <outline val="0"/>
        <shadow val="0"/>
        <u val="none"/>
        <vertAlign val="baseline"/>
        <sz val="12"/>
        <color auto="1"/>
        <name val="Times New Roman"/>
        <scheme val="none"/>
      </font>
      <fill>
        <patternFill patternType="solid">
          <fgColor indexed="64"/>
          <bgColor indexed="13"/>
        </patternFill>
      </fill>
      <alignment horizontal="general" vertical="top" textRotation="0" wrapText="1" relativeIndent="0" justifyLastLine="0" shrinkToFit="0" readingOrder="0"/>
      <border diagonalUp="0" diagonalDown="0" outline="0">
        <left style="thin">
          <color indexed="64"/>
        </left>
        <right style="thin">
          <color indexed="64"/>
        </right>
        <top style="hair">
          <color indexed="64"/>
        </top>
        <bottom/>
      </border>
    </dxf>
    <dxf>
      <font>
        <b val="0"/>
        <i val="0"/>
        <strike val="0"/>
        <condense val="0"/>
        <extend val="0"/>
        <outline val="0"/>
        <shadow val="0"/>
        <u val="none"/>
        <vertAlign val="baseline"/>
        <sz val="12"/>
        <color auto="1"/>
        <name val="Times New Roman"/>
        <scheme val="none"/>
      </font>
      <fill>
        <patternFill patternType="solid">
          <fgColor indexed="64"/>
          <bgColor indexed="13"/>
        </patternFill>
      </fill>
      <alignment horizontal="center" vertical="top" textRotation="0" wrapText="1" indent="0" justifyLastLine="0" shrinkToFit="0" readingOrder="0"/>
      <border diagonalUp="0" diagonalDown="0">
        <left/>
        <right style="thin">
          <color indexed="64"/>
        </right>
        <top style="hair">
          <color indexed="64"/>
        </top>
        <bottom/>
        <vertical/>
        <horizontal/>
      </border>
    </dxf>
    <dxf>
      <border outline="0">
        <right style="thin">
          <color indexed="64"/>
        </right>
        <top style="thin">
          <color indexed="64"/>
        </top>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e1" displayName="Table1" ref="A2:W66" insertRowShift="1" totalsRowShown="0" tableBorderDxfId="22">
  <autoFilter ref="A2:W66"/>
  <sortState ref="A3:W67">
    <sortCondition ref="U2:U67"/>
  </sortState>
  <tableColumns count="23">
    <tableColumn id="1" name="No. Urut" dataDxfId="21"/>
    <tableColumn id="38" name="Paper No"/>
    <tableColumn id="2" name="Judul" dataDxfId="20"/>
    <tableColumn id="3" name="Penulis" dataDxfId="19"/>
    <tableColumn id="4" name="Afiliasi Penulis Pertama" dataDxfId="18"/>
    <tableColumn id="5" name="Topik" dataDxfId="17"/>
    <tableColumn id="6" name="Kode" dataDxfId="16"/>
    <tableColumn id="7" name="Status (Terima/Tolak)" dataDxfId="15"/>
    <tableColumn id="29" name="Judul2" dataDxfId="14"/>
    <tableColumn id="8" name="Status" dataDxfId="13"/>
    <tableColumn id="27" name="General Comments" dataDxfId="12"/>
    <tableColumn id="28" name="Specific Comments" dataDxfId="11"/>
    <tableColumn id="9" name="Reviewer" dataDxfId="10"/>
    <tableColumn id="10" name="Recieved" dataDxfId="9"/>
    <tableColumn id="23" name="YH" dataDxfId="8"/>
    <tableColumn id="31" name="Update" dataDxfId="7"/>
    <tableColumn id="24" name="JS" dataDxfId="6"/>
    <tableColumn id="32" name="Update2" dataDxfId="5"/>
    <tableColumn id="26" name="AY" dataDxfId="4"/>
    <tableColumn id="33" name="Update3" dataDxfId="3"/>
    <tableColumn id="36" name="Kode2" dataDxfId="2"/>
    <tableColumn id="35" name="Update4" dataDxfId="1"/>
    <tableColumn id="37" name="Kela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P44"/>
  <sheetViews>
    <sheetView showGridLines="0" tabSelected="1" topLeftCell="A14" zoomScale="80" zoomScaleNormal="80" workbookViewId="0">
      <selection activeCell="G25" sqref="G25:I25"/>
    </sheetView>
  </sheetViews>
  <sheetFormatPr defaultRowHeight="15" x14ac:dyDescent="0.25"/>
  <cols>
    <col min="1" max="1" width="2.5703125" customWidth="1"/>
    <col min="2" max="2" width="25.42578125" customWidth="1"/>
    <col min="3" max="3" width="5.7109375" bestFit="1" customWidth="1"/>
    <col min="4" max="4" width="1.5703125" bestFit="1" customWidth="1"/>
    <col min="5" max="5" width="8.5703125" bestFit="1" customWidth="1"/>
    <col min="6" max="6" width="14" bestFit="1" customWidth="1"/>
    <col min="7" max="7" width="20.28515625" customWidth="1"/>
    <col min="8" max="8" width="20" bestFit="1" customWidth="1"/>
    <col min="9" max="9" width="25.7109375" customWidth="1"/>
    <col min="10" max="10" width="26.42578125" customWidth="1"/>
    <col min="16" max="16" width="14.28515625" bestFit="1" customWidth="1"/>
  </cols>
  <sheetData>
    <row r="1" spans="2:16" ht="15.75" x14ac:dyDescent="0.25">
      <c r="B1" s="393"/>
      <c r="C1" s="393"/>
      <c r="D1" s="393"/>
      <c r="E1" s="393"/>
      <c r="F1" s="393"/>
      <c r="G1" s="393"/>
      <c r="H1" s="393"/>
      <c r="I1" s="393"/>
      <c r="J1" s="393"/>
    </row>
    <row r="2" spans="2:16" ht="15.75" x14ac:dyDescent="0.25">
      <c r="B2" s="393" t="s">
        <v>515</v>
      </c>
      <c r="C2" s="393"/>
      <c r="D2" s="393"/>
      <c r="E2" s="393"/>
      <c r="F2" s="393"/>
      <c r="G2" s="393"/>
      <c r="H2" s="393"/>
      <c r="I2" s="393"/>
      <c r="J2" s="393"/>
    </row>
    <row r="3" spans="2:16" ht="15.75" x14ac:dyDescent="0.25">
      <c r="B3" s="393" t="s">
        <v>514</v>
      </c>
      <c r="C3" s="393"/>
      <c r="D3" s="393"/>
      <c r="E3" s="393"/>
      <c r="F3" s="393"/>
      <c r="G3" s="393"/>
      <c r="H3" s="393"/>
      <c r="I3" s="393"/>
      <c r="J3" s="393"/>
    </row>
    <row r="4" spans="2:16" ht="15.75" x14ac:dyDescent="0.25">
      <c r="B4" s="393" t="s">
        <v>195</v>
      </c>
      <c r="C4" s="393"/>
      <c r="D4" s="393"/>
      <c r="E4" s="393"/>
      <c r="F4" s="393"/>
      <c r="G4" s="393"/>
      <c r="H4" s="393"/>
      <c r="I4" s="393"/>
      <c r="J4" s="393"/>
    </row>
    <row r="5" spans="2:16" ht="5.25" customHeight="1" x14ac:dyDescent="0.25"/>
    <row r="6" spans="2:16" ht="17.45" customHeight="1" x14ac:dyDescent="0.25">
      <c r="B6" s="1" t="s">
        <v>3</v>
      </c>
      <c r="C6" s="396" t="s">
        <v>4</v>
      </c>
      <c r="D6" s="397"/>
      <c r="E6" s="398"/>
      <c r="F6" s="1" t="s">
        <v>183</v>
      </c>
      <c r="G6" s="2" t="s">
        <v>31</v>
      </c>
      <c r="H6" s="395" t="s">
        <v>13</v>
      </c>
      <c r="I6" s="395"/>
      <c r="J6" s="1" t="s">
        <v>6</v>
      </c>
    </row>
    <row r="7" spans="2:16" ht="17.45" customHeight="1" x14ac:dyDescent="0.25">
      <c r="B7" s="5" t="s">
        <v>1</v>
      </c>
      <c r="C7" s="69">
        <v>0.29166666666666669</v>
      </c>
      <c r="D7" s="31" t="s">
        <v>182</v>
      </c>
      <c r="E7" s="70">
        <f t="shared" ref="E7:E21" si="0">+C7+F7</f>
        <v>0.35416666666666669</v>
      </c>
      <c r="F7" s="64">
        <v>6.25E-2</v>
      </c>
      <c r="G7" s="394" t="s">
        <v>1</v>
      </c>
      <c r="H7" s="394"/>
      <c r="I7" s="394"/>
      <c r="J7" s="5" t="s">
        <v>29</v>
      </c>
    </row>
    <row r="8" spans="2:16" ht="17.45" customHeight="1" x14ac:dyDescent="0.25">
      <c r="B8" s="10" t="s">
        <v>34</v>
      </c>
      <c r="C8" s="69">
        <f t="shared" ref="C8:C16" si="1">E7</f>
        <v>0.35416666666666669</v>
      </c>
      <c r="D8" s="31" t="s">
        <v>182</v>
      </c>
      <c r="E8" s="70">
        <f t="shared" si="0"/>
        <v>0.3576388888888889</v>
      </c>
      <c r="F8" s="64">
        <v>3.472222222222222E-3</v>
      </c>
      <c r="G8" s="394" t="s">
        <v>196</v>
      </c>
      <c r="H8" s="394"/>
      <c r="I8" s="394"/>
      <c r="J8" s="121" t="s">
        <v>198</v>
      </c>
    </row>
    <row r="9" spans="2:16" ht="17.45" customHeight="1" x14ac:dyDescent="0.25">
      <c r="B9" s="132" t="s">
        <v>34</v>
      </c>
      <c r="C9" s="69">
        <f t="shared" si="1"/>
        <v>0.3576388888888889</v>
      </c>
      <c r="D9" s="31" t="s">
        <v>182</v>
      </c>
      <c r="E9" s="70">
        <f>+C9+F9</f>
        <v>0.3611111111111111</v>
      </c>
      <c r="F9" s="64">
        <v>3.472222222222222E-3</v>
      </c>
      <c r="G9" s="399" t="s">
        <v>213</v>
      </c>
      <c r="H9" s="400"/>
      <c r="I9" s="401"/>
      <c r="J9" s="358" t="s">
        <v>185</v>
      </c>
    </row>
    <row r="10" spans="2:16" ht="17.45" customHeight="1" x14ac:dyDescent="0.25">
      <c r="B10" s="121" t="s">
        <v>197</v>
      </c>
      <c r="C10" s="69">
        <f t="shared" si="1"/>
        <v>0.3611111111111111</v>
      </c>
      <c r="D10" s="31" t="s">
        <v>182</v>
      </c>
      <c r="E10" s="70">
        <f t="shared" si="0"/>
        <v>0.36805555555555552</v>
      </c>
      <c r="F10" s="64">
        <v>6.9444444444444441E-3</v>
      </c>
      <c r="G10" s="399" t="s">
        <v>226</v>
      </c>
      <c r="H10" s="400"/>
      <c r="I10" s="401"/>
      <c r="J10" s="359"/>
    </row>
    <row r="11" spans="2:16" ht="17.45" customHeight="1" x14ac:dyDescent="0.25">
      <c r="B11" s="378" t="s">
        <v>192</v>
      </c>
      <c r="C11" s="380">
        <f>E10</f>
        <v>0.36805555555555552</v>
      </c>
      <c r="D11" s="384" t="s">
        <v>182</v>
      </c>
      <c r="E11" s="382">
        <f t="shared" ref="E11:E14" si="2">+C11+F11</f>
        <v>0.38888888888888884</v>
      </c>
      <c r="F11" s="376">
        <v>2.0833333333333332E-2</v>
      </c>
      <c r="G11" s="399" t="s">
        <v>193</v>
      </c>
      <c r="H11" s="400"/>
      <c r="I11" s="401"/>
      <c r="J11" s="359"/>
    </row>
    <row r="12" spans="2:16" ht="45" customHeight="1" x14ac:dyDescent="0.25">
      <c r="B12" s="379"/>
      <c r="C12" s="381"/>
      <c r="D12" s="385"/>
      <c r="E12" s="383"/>
      <c r="F12" s="377"/>
      <c r="G12" s="403" t="s">
        <v>189</v>
      </c>
      <c r="H12" s="404"/>
      <c r="I12" s="405"/>
      <c r="J12" s="360"/>
    </row>
    <row r="13" spans="2:16" ht="60" customHeight="1" x14ac:dyDescent="0.25">
      <c r="B13" s="136" t="s">
        <v>222</v>
      </c>
      <c r="C13" s="137">
        <f>E11</f>
        <v>0.38888888888888884</v>
      </c>
      <c r="D13" s="333" t="s">
        <v>182</v>
      </c>
      <c r="E13" s="145">
        <f>+C13+F13</f>
        <v>0.39583333333333326</v>
      </c>
      <c r="F13" s="135">
        <v>6.9444444444444441E-3</v>
      </c>
      <c r="G13" s="403" t="s">
        <v>517</v>
      </c>
      <c r="H13" s="404"/>
      <c r="I13" s="405"/>
      <c r="J13" s="337" t="s">
        <v>518</v>
      </c>
    </row>
    <row r="14" spans="2:16" ht="17.45" customHeight="1" x14ac:dyDescent="0.25">
      <c r="B14" s="63" t="s">
        <v>188</v>
      </c>
      <c r="C14" s="69">
        <f>E13</f>
        <v>0.39583333333333326</v>
      </c>
      <c r="D14" s="146"/>
      <c r="E14" s="145">
        <f t="shared" si="2"/>
        <v>0.40277777777777768</v>
      </c>
      <c r="F14" s="135">
        <v>6.9444444444444441E-3</v>
      </c>
      <c r="G14" s="399" t="s">
        <v>73</v>
      </c>
      <c r="H14" s="400"/>
      <c r="I14" s="401"/>
      <c r="J14" s="63" t="s">
        <v>191</v>
      </c>
      <c r="P14" s="334"/>
    </row>
    <row r="15" spans="2:16" ht="17.45" customHeight="1" x14ac:dyDescent="0.25">
      <c r="B15" s="8" t="s">
        <v>8</v>
      </c>
      <c r="C15" s="71">
        <f>E14</f>
        <v>0.40277777777777768</v>
      </c>
      <c r="D15" s="32" t="s">
        <v>182</v>
      </c>
      <c r="E15" s="72">
        <f t="shared" si="0"/>
        <v>0.41319444444444436</v>
      </c>
      <c r="F15" s="65">
        <v>1.0416666666666666E-2</v>
      </c>
      <c r="G15" s="402" t="s">
        <v>41</v>
      </c>
      <c r="H15" s="402"/>
      <c r="I15" s="402"/>
      <c r="J15" s="8" t="s">
        <v>33</v>
      </c>
    </row>
    <row r="16" spans="2:16" ht="45" customHeight="1" x14ac:dyDescent="0.25">
      <c r="B16" s="269" t="s">
        <v>223</v>
      </c>
      <c r="C16" s="73">
        <f t="shared" si="1"/>
        <v>0.41319444444444436</v>
      </c>
      <c r="D16" s="74" t="s">
        <v>182</v>
      </c>
      <c r="E16" s="75">
        <f t="shared" si="0"/>
        <v>0.42013888888888878</v>
      </c>
      <c r="F16" s="68">
        <v>6.9444444444444441E-3</v>
      </c>
      <c r="G16" s="352" t="s">
        <v>525</v>
      </c>
      <c r="H16" s="353"/>
      <c r="I16" s="354"/>
      <c r="J16" s="270" t="s">
        <v>185</v>
      </c>
    </row>
    <row r="17" spans="2:11" ht="45" customHeight="1" x14ac:dyDescent="0.25">
      <c r="B17" s="357" t="s">
        <v>216</v>
      </c>
      <c r="C17" s="141">
        <f>E16</f>
        <v>0.42013888888888878</v>
      </c>
      <c r="D17" s="335"/>
      <c r="E17" s="139">
        <f t="shared" ref="E17:E18" si="3">+C17+F17</f>
        <v>0.43749999999999989</v>
      </c>
      <c r="F17" s="143">
        <v>1.7361111111111112E-2</v>
      </c>
      <c r="G17" s="355" t="s">
        <v>527</v>
      </c>
      <c r="H17" s="356"/>
      <c r="I17" s="357"/>
      <c r="J17" s="350" t="s">
        <v>529</v>
      </c>
    </row>
    <row r="18" spans="2:11" ht="45" customHeight="1" x14ac:dyDescent="0.25">
      <c r="B18" s="357"/>
      <c r="C18" s="141">
        <f t="shared" ref="C18:C34" si="4">E17</f>
        <v>0.43749999999999989</v>
      </c>
      <c r="D18" s="336"/>
      <c r="E18" s="139">
        <f t="shared" si="3"/>
        <v>0.45138888888888878</v>
      </c>
      <c r="F18" s="143">
        <v>1.3888888888888888E-2</v>
      </c>
      <c r="G18" s="355" t="s">
        <v>526</v>
      </c>
      <c r="H18" s="356"/>
      <c r="I18" s="357"/>
      <c r="J18" s="351"/>
    </row>
    <row r="19" spans="2:11" ht="45" customHeight="1" x14ac:dyDescent="0.25">
      <c r="B19" s="357"/>
      <c r="C19" s="144">
        <f t="shared" si="4"/>
        <v>0.45138888888888878</v>
      </c>
      <c r="D19" s="74" t="s">
        <v>182</v>
      </c>
      <c r="E19" s="75">
        <f t="shared" si="0"/>
        <v>0.4722222222222221</v>
      </c>
      <c r="F19" s="68">
        <v>2.0833333333333332E-2</v>
      </c>
      <c r="G19" s="352" t="s">
        <v>513</v>
      </c>
      <c r="H19" s="353"/>
      <c r="I19" s="354"/>
      <c r="J19" s="351"/>
    </row>
    <row r="20" spans="2:11" ht="17.45" customHeight="1" x14ac:dyDescent="0.25">
      <c r="B20" s="386"/>
      <c r="C20" s="140">
        <f t="shared" si="4"/>
        <v>0.4722222222222221</v>
      </c>
      <c r="D20" s="74" t="s">
        <v>182</v>
      </c>
      <c r="E20" s="75">
        <f t="shared" si="0"/>
        <v>0.48263888888888878</v>
      </c>
      <c r="F20" s="68">
        <v>1.0416666666666666E-2</v>
      </c>
      <c r="G20" s="352" t="s">
        <v>40</v>
      </c>
      <c r="H20" s="353"/>
      <c r="I20" s="354"/>
      <c r="J20" s="373"/>
    </row>
    <row r="21" spans="2:11" ht="17.45" customHeight="1" x14ac:dyDescent="0.25">
      <c r="B21" s="98" t="s">
        <v>37</v>
      </c>
      <c r="C21" s="271">
        <f t="shared" si="4"/>
        <v>0.48263888888888878</v>
      </c>
      <c r="D21" s="101" t="s">
        <v>182</v>
      </c>
      <c r="E21" s="102">
        <f t="shared" si="0"/>
        <v>0.49652777777777768</v>
      </c>
      <c r="F21" s="99">
        <v>1.3888888888888888E-2</v>
      </c>
      <c r="G21" s="370" t="s">
        <v>227</v>
      </c>
      <c r="H21" s="371"/>
      <c r="I21" s="372"/>
      <c r="J21" s="98" t="s">
        <v>0</v>
      </c>
    </row>
    <row r="22" spans="2:11" ht="17.45" customHeight="1" x14ac:dyDescent="0.25">
      <c r="B22" s="9" t="s">
        <v>2</v>
      </c>
      <c r="C22" s="117">
        <f t="shared" si="4"/>
        <v>0.49652777777777768</v>
      </c>
      <c r="D22" s="138" t="s">
        <v>182</v>
      </c>
      <c r="E22" s="72">
        <f t="shared" ref="E22:E30" si="5">+C22+F22</f>
        <v>0.53819444444444431</v>
      </c>
      <c r="F22" s="67">
        <v>4.1666666666666664E-2</v>
      </c>
      <c r="G22" s="364" t="s">
        <v>36</v>
      </c>
      <c r="H22" s="365"/>
      <c r="I22" s="366"/>
      <c r="J22" s="9" t="s">
        <v>33</v>
      </c>
    </row>
    <row r="23" spans="2:11" ht="45" customHeight="1" x14ac:dyDescent="0.25">
      <c r="B23" s="374" t="s">
        <v>217</v>
      </c>
      <c r="C23" s="140">
        <f>E22</f>
        <v>0.53819444444444431</v>
      </c>
      <c r="D23" s="124" t="s">
        <v>182</v>
      </c>
      <c r="E23" s="125">
        <f t="shared" si="5"/>
        <v>0.55902777777777768</v>
      </c>
      <c r="F23" s="126">
        <v>2.0833333333333332E-2</v>
      </c>
      <c r="G23" s="352" t="s">
        <v>524</v>
      </c>
      <c r="H23" s="353"/>
      <c r="I23" s="354"/>
      <c r="J23" s="350" t="s">
        <v>224</v>
      </c>
    </row>
    <row r="24" spans="2:11" ht="45" customHeight="1" x14ac:dyDescent="0.25">
      <c r="B24" s="375"/>
      <c r="C24" s="140">
        <f t="shared" si="4"/>
        <v>0.55902777777777768</v>
      </c>
      <c r="D24" s="124" t="s">
        <v>182</v>
      </c>
      <c r="E24" s="125">
        <f t="shared" si="5"/>
        <v>0.57986111111111105</v>
      </c>
      <c r="F24" s="142">
        <v>2.0833333333333332E-2</v>
      </c>
      <c r="G24" s="352" t="s">
        <v>229</v>
      </c>
      <c r="H24" s="353"/>
      <c r="I24" s="354"/>
      <c r="J24" s="351"/>
    </row>
    <row r="25" spans="2:11" ht="45" customHeight="1" x14ac:dyDescent="0.25">
      <c r="B25" s="375"/>
      <c r="C25" s="140">
        <f t="shared" si="4"/>
        <v>0.57986111111111105</v>
      </c>
      <c r="D25" s="124" t="s">
        <v>182</v>
      </c>
      <c r="E25" s="125">
        <f t="shared" si="5"/>
        <v>0.60069444444444442</v>
      </c>
      <c r="F25" s="142">
        <v>2.0833333333333332E-2</v>
      </c>
      <c r="G25" s="355" t="s">
        <v>218</v>
      </c>
      <c r="H25" s="356"/>
      <c r="I25" s="357"/>
      <c r="J25" s="351"/>
      <c r="K25" s="130"/>
    </row>
    <row r="26" spans="2:11" ht="17.45" customHeight="1" x14ac:dyDescent="0.25">
      <c r="B26" s="122"/>
      <c r="C26" s="140">
        <f t="shared" si="4"/>
        <v>0.60069444444444442</v>
      </c>
      <c r="D26" s="124"/>
      <c r="E26" s="125">
        <f t="shared" si="5"/>
        <v>0.61111111111111105</v>
      </c>
      <c r="F26" s="126">
        <v>1.0416666666666666E-2</v>
      </c>
      <c r="G26" s="367" t="s">
        <v>40</v>
      </c>
      <c r="H26" s="368"/>
      <c r="I26" s="369"/>
      <c r="J26" s="351"/>
    </row>
    <row r="27" spans="2:11" ht="17.45" customHeight="1" x14ac:dyDescent="0.25">
      <c r="B27" s="340" t="s">
        <v>8</v>
      </c>
      <c r="C27" s="117">
        <f t="shared" si="4"/>
        <v>0.61111111111111105</v>
      </c>
      <c r="D27" s="338" t="s">
        <v>182</v>
      </c>
      <c r="E27" s="72">
        <f t="shared" si="5"/>
        <v>0.62152777777777768</v>
      </c>
      <c r="F27" s="341">
        <v>1.0416666666666666E-2</v>
      </c>
      <c r="G27" s="361" t="s">
        <v>41</v>
      </c>
      <c r="H27" s="362"/>
      <c r="I27" s="363"/>
      <c r="J27" s="11" t="s">
        <v>0</v>
      </c>
    </row>
    <row r="28" spans="2:11" ht="45" customHeight="1" x14ac:dyDescent="0.25">
      <c r="B28" s="374" t="s">
        <v>219</v>
      </c>
      <c r="C28" s="140">
        <f t="shared" si="4"/>
        <v>0.62152777777777768</v>
      </c>
      <c r="D28" s="119" t="s">
        <v>182</v>
      </c>
      <c r="E28" s="120">
        <f t="shared" si="5"/>
        <v>0.64236111111111105</v>
      </c>
      <c r="F28" s="68">
        <v>2.0833333333333332E-2</v>
      </c>
      <c r="G28" s="390" t="s">
        <v>220</v>
      </c>
      <c r="H28" s="390"/>
      <c r="I28" s="390"/>
      <c r="J28" s="350" t="s">
        <v>225</v>
      </c>
    </row>
    <row r="29" spans="2:11" ht="45" customHeight="1" x14ac:dyDescent="0.25">
      <c r="B29" s="375"/>
      <c r="C29" s="140">
        <f t="shared" si="4"/>
        <v>0.64236111111111105</v>
      </c>
      <c r="D29" s="119" t="s">
        <v>182</v>
      </c>
      <c r="E29" s="120">
        <f t="shared" si="5"/>
        <v>0.66319444444444442</v>
      </c>
      <c r="F29" s="114">
        <v>2.0833333333333332E-2</v>
      </c>
      <c r="G29" s="352" t="s">
        <v>228</v>
      </c>
      <c r="H29" s="353"/>
      <c r="I29" s="354"/>
      <c r="J29" s="351"/>
    </row>
    <row r="30" spans="2:11" ht="17.45" customHeight="1" x14ac:dyDescent="0.25">
      <c r="B30" s="80"/>
      <c r="C30" s="140">
        <f t="shared" si="4"/>
        <v>0.66319444444444442</v>
      </c>
      <c r="D30" s="119" t="s">
        <v>182</v>
      </c>
      <c r="E30" s="120">
        <f t="shared" si="5"/>
        <v>0.67013888888888884</v>
      </c>
      <c r="F30" s="66">
        <v>6.9444444444444441E-3</v>
      </c>
      <c r="G30" s="352" t="s">
        <v>40</v>
      </c>
      <c r="H30" s="353"/>
      <c r="I30" s="354"/>
      <c r="J30" s="373"/>
    </row>
    <row r="31" spans="2:11" ht="17.45" customHeight="1" x14ac:dyDescent="0.25">
      <c r="B31" s="98" t="s">
        <v>37</v>
      </c>
      <c r="C31" s="271">
        <f t="shared" si="4"/>
        <v>0.67013888888888884</v>
      </c>
      <c r="D31" s="101" t="s">
        <v>182</v>
      </c>
      <c r="E31" s="102">
        <f>+C31+F31</f>
        <v>0.68402777777777768</v>
      </c>
      <c r="F31" s="99">
        <v>1.3888888888888888E-2</v>
      </c>
      <c r="G31" s="370" t="s">
        <v>504</v>
      </c>
      <c r="H31" s="371"/>
      <c r="I31" s="372"/>
      <c r="J31" s="98" t="s">
        <v>0</v>
      </c>
    </row>
    <row r="32" spans="2:11" ht="17.45" customHeight="1" x14ac:dyDescent="0.25">
      <c r="B32" s="342" t="s">
        <v>212</v>
      </c>
      <c r="C32" s="272">
        <f t="shared" si="4"/>
        <v>0.68402777777777768</v>
      </c>
      <c r="D32" s="339" t="s">
        <v>182</v>
      </c>
      <c r="E32" s="95">
        <f>+C32+F32</f>
        <v>0.6909722222222221</v>
      </c>
      <c r="F32" s="96">
        <v>6.9444444444444441E-3</v>
      </c>
      <c r="G32" s="347" t="s">
        <v>523</v>
      </c>
      <c r="H32" s="348"/>
      <c r="I32" s="349"/>
      <c r="J32" s="391" t="s">
        <v>518</v>
      </c>
    </row>
    <row r="33" spans="2:10" ht="17.45" customHeight="1" x14ac:dyDescent="0.25">
      <c r="B33" s="343"/>
      <c r="C33" s="272">
        <f t="shared" si="4"/>
        <v>0.6909722222222221</v>
      </c>
      <c r="D33" s="339" t="s">
        <v>182</v>
      </c>
      <c r="E33" s="95">
        <f>+C33+F33</f>
        <v>0.70486111111111094</v>
      </c>
      <c r="F33" s="96">
        <v>1.3888888888888888E-2</v>
      </c>
      <c r="G33" s="344" t="s">
        <v>522</v>
      </c>
      <c r="H33" s="345"/>
      <c r="I33" s="346"/>
      <c r="J33" s="392"/>
    </row>
    <row r="34" spans="2:10" ht="17.45" customHeight="1" x14ac:dyDescent="0.25">
      <c r="B34" s="109" t="s">
        <v>186</v>
      </c>
      <c r="C34" s="272">
        <f t="shared" si="4"/>
        <v>0.70486111111111094</v>
      </c>
      <c r="D34" s="94" t="s">
        <v>182</v>
      </c>
      <c r="E34" s="95">
        <f t="shared" ref="E34" si="6">+C34+F34</f>
        <v>0.70833333333333315</v>
      </c>
      <c r="F34" s="96">
        <v>3.472222222222222E-3</v>
      </c>
      <c r="G34" s="387" t="s">
        <v>187</v>
      </c>
      <c r="H34" s="388"/>
      <c r="I34" s="389"/>
      <c r="J34" s="97" t="s">
        <v>198</v>
      </c>
    </row>
    <row r="35" spans="2:10" ht="38.25" customHeight="1" x14ac:dyDescent="0.25">
      <c r="F35" s="79"/>
    </row>
    <row r="36" spans="2:10" ht="15" customHeight="1" x14ac:dyDescent="0.25"/>
    <row r="37" spans="2:10" ht="12.75" customHeight="1" x14ac:dyDescent="0.25"/>
    <row r="38" spans="2:10" ht="12.75" customHeight="1" x14ac:dyDescent="0.25"/>
    <row r="40" spans="2:10" ht="15" customHeight="1" x14ac:dyDescent="0.25"/>
    <row r="42" spans="2:10" ht="15" customHeight="1" x14ac:dyDescent="0.25"/>
    <row r="43" spans="2:10" ht="15" customHeight="1" x14ac:dyDescent="0.25"/>
    <row r="44" spans="2:10" ht="15" customHeight="1" x14ac:dyDescent="0.25"/>
  </sheetData>
  <mergeCells count="48">
    <mergeCell ref="G8:I8"/>
    <mergeCell ref="G10:I10"/>
    <mergeCell ref="G15:I15"/>
    <mergeCell ref="G20:I20"/>
    <mergeCell ref="G14:I14"/>
    <mergeCell ref="G11:I11"/>
    <mergeCell ref="G9:I9"/>
    <mergeCell ref="G19:I19"/>
    <mergeCell ref="G12:I12"/>
    <mergeCell ref="G13:I13"/>
    <mergeCell ref="G17:I17"/>
    <mergeCell ref="G18:I18"/>
    <mergeCell ref="B1:J1"/>
    <mergeCell ref="B2:J2"/>
    <mergeCell ref="B3:J3"/>
    <mergeCell ref="B4:J4"/>
    <mergeCell ref="G7:I7"/>
    <mergeCell ref="H6:I6"/>
    <mergeCell ref="C6:E6"/>
    <mergeCell ref="G34:I34"/>
    <mergeCell ref="G30:I30"/>
    <mergeCell ref="J28:J30"/>
    <mergeCell ref="G31:I31"/>
    <mergeCell ref="G28:I28"/>
    <mergeCell ref="J32:J33"/>
    <mergeCell ref="F11:F12"/>
    <mergeCell ref="B11:B12"/>
    <mergeCell ref="C11:C12"/>
    <mergeCell ref="E11:E12"/>
    <mergeCell ref="D11:D12"/>
    <mergeCell ref="J9:J12"/>
    <mergeCell ref="G27:I27"/>
    <mergeCell ref="G24:I24"/>
    <mergeCell ref="G22:I22"/>
    <mergeCell ref="G23:I23"/>
    <mergeCell ref="G26:I26"/>
    <mergeCell ref="G21:I21"/>
    <mergeCell ref="J17:J20"/>
    <mergeCell ref="B32:B33"/>
    <mergeCell ref="G33:I33"/>
    <mergeCell ref="G32:I32"/>
    <mergeCell ref="J23:J26"/>
    <mergeCell ref="G16:I16"/>
    <mergeCell ref="G25:I25"/>
    <mergeCell ref="B28:B29"/>
    <mergeCell ref="B23:B25"/>
    <mergeCell ref="B17:B20"/>
    <mergeCell ref="G29:I29"/>
  </mergeCells>
  <pageMargins left="0.7" right="0.7" top="0.75" bottom="0.75" header="0.3" footer="0.3"/>
  <pageSetup scale="15" orientation="landscape" horizontalDpi="4294967293"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O36"/>
  <sheetViews>
    <sheetView showGridLines="0" topLeftCell="A6" zoomScale="84" zoomScaleNormal="84" workbookViewId="0">
      <selection activeCell="K30" sqref="K30"/>
    </sheetView>
  </sheetViews>
  <sheetFormatPr defaultRowHeight="15" x14ac:dyDescent="0.25"/>
  <cols>
    <col min="1" max="1" width="2.28515625" customWidth="1"/>
    <col min="2" max="2" width="18.5703125" bestFit="1" customWidth="1"/>
    <col min="3" max="3" width="5.7109375" bestFit="1" customWidth="1"/>
    <col min="4" max="4" width="1.5703125" bestFit="1" customWidth="1"/>
    <col min="5" max="5" width="8.5703125" bestFit="1" customWidth="1"/>
    <col min="6" max="6" width="16.85546875" bestFit="1" customWidth="1"/>
    <col min="7" max="7" width="18.42578125" customWidth="1"/>
    <col min="8" max="8" width="18.140625" bestFit="1" customWidth="1"/>
    <col min="9" max="9" width="16.28515625" customWidth="1"/>
    <col min="10" max="10" width="18" customWidth="1"/>
    <col min="11" max="11" width="10.7109375" bestFit="1" customWidth="1"/>
    <col min="12" max="12" width="17.42578125" bestFit="1" customWidth="1"/>
  </cols>
  <sheetData>
    <row r="1" spans="2:15" ht="15.75" x14ac:dyDescent="0.25">
      <c r="B1" s="393">
        <f>'1st day'!B1:J1</f>
        <v>0</v>
      </c>
      <c r="C1" s="393"/>
      <c r="D1" s="393"/>
      <c r="E1" s="393"/>
      <c r="F1" s="393"/>
      <c r="G1" s="393"/>
      <c r="H1" s="393"/>
      <c r="I1" s="393"/>
      <c r="J1" s="393"/>
    </row>
    <row r="2" spans="2:15" ht="15.75" x14ac:dyDescent="0.25">
      <c r="B2" s="393" t="str">
        <f>'1st day'!B2:J2</f>
        <v xml:space="preserve">SCHEDULE OF 20th ANNUAL NATIONAL CONFERENCE ON GEOTECHNICAL ENGINEERING </v>
      </c>
      <c r="C2" s="393"/>
      <c r="D2" s="393"/>
      <c r="E2" s="393"/>
      <c r="F2" s="393"/>
      <c r="G2" s="393"/>
      <c r="H2" s="393"/>
      <c r="I2" s="393"/>
      <c r="J2" s="393"/>
    </row>
    <row r="3" spans="2:15" ht="15.75" x14ac:dyDescent="0.25">
      <c r="B3" s="393" t="str">
        <f>'1st day'!B3:J3</f>
        <v>HIMPUNAN AHLI TEKNIK TANAH INDONESIA (INDONESIAN SOCIETY FOR GEOTECHNICAL ENGINEERING)</v>
      </c>
      <c r="C3" s="393"/>
      <c r="D3" s="393"/>
      <c r="E3" s="393"/>
      <c r="F3" s="393"/>
      <c r="G3" s="393"/>
      <c r="H3" s="393"/>
      <c r="I3" s="393"/>
      <c r="J3" s="393"/>
    </row>
    <row r="4" spans="2:15" ht="15.75" x14ac:dyDescent="0.25">
      <c r="B4" s="393" t="s">
        <v>194</v>
      </c>
      <c r="C4" s="393"/>
      <c r="D4" s="393"/>
      <c r="E4" s="393"/>
      <c r="F4" s="393"/>
      <c r="G4" s="393"/>
      <c r="H4" s="393"/>
      <c r="I4" s="393"/>
      <c r="J4" s="393"/>
    </row>
    <row r="6" spans="2:15" ht="17.45" customHeight="1" x14ac:dyDescent="0.25">
      <c r="B6" s="1" t="s">
        <v>3</v>
      </c>
      <c r="C6" s="396" t="s">
        <v>4</v>
      </c>
      <c r="D6" s="397"/>
      <c r="E6" s="398"/>
      <c r="F6" s="1" t="s">
        <v>184</v>
      </c>
      <c r="G6" s="91" t="s">
        <v>13</v>
      </c>
      <c r="H6" s="91" t="s">
        <v>6</v>
      </c>
      <c r="I6" s="91" t="s">
        <v>13</v>
      </c>
      <c r="J6" s="91" t="s">
        <v>7</v>
      </c>
    </row>
    <row r="7" spans="2:15" ht="17.45" customHeight="1" x14ac:dyDescent="0.25">
      <c r="B7" s="4" t="s">
        <v>28</v>
      </c>
      <c r="C7" s="83">
        <v>0.29166666666666669</v>
      </c>
      <c r="D7" s="81" t="s">
        <v>182</v>
      </c>
      <c r="E7" s="84">
        <f>+C7+F7</f>
        <v>0.35416666666666669</v>
      </c>
      <c r="F7" s="76">
        <v>6.25E-2</v>
      </c>
      <c r="G7" s="423" t="s">
        <v>28</v>
      </c>
      <c r="H7" s="424"/>
      <c r="I7" s="425"/>
      <c r="J7" s="93" t="s">
        <v>29</v>
      </c>
    </row>
    <row r="8" spans="2:15" ht="17.45" customHeight="1" x14ac:dyDescent="0.25">
      <c r="B8" s="350" t="s">
        <v>510</v>
      </c>
      <c r="C8" s="112">
        <f t="shared" ref="C8:C13" si="0">E7</f>
        <v>0.35416666666666669</v>
      </c>
      <c r="D8" s="74" t="s">
        <v>182</v>
      </c>
      <c r="E8" s="113">
        <f t="shared" ref="E8:E9" si="1">+C8+F8</f>
        <v>0.375</v>
      </c>
      <c r="F8" s="114">
        <v>2.0833333333333332E-2</v>
      </c>
      <c r="G8" s="352" t="s">
        <v>214</v>
      </c>
      <c r="H8" s="407"/>
      <c r="I8" s="408"/>
      <c r="J8" s="350" t="s">
        <v>230</v>
      </c>
    </row>
    <row r="9" spans="2:15" ht="45" customHeight="1" x14ac:dyDescent="0.25">
      <c r="B9" s="351"/>
      <c r="C9" s="123">
        <f t="shared" si="0"/>
        <v>0.375</v>
      </c>
      <c r="D9" s="127" t="s">
        <v>182</v>
      </c>
      <c r="E9" s="125">
        <f t="shared" si="1"/>
        <v>0.39583333333333331</v>
      </c>
      <c r="F9" s="128">
        <v>2.0833333333333332E-2</v>
      </c>
      <c r="G9" s="352" t="s">
        <v>521</v>
      </c>
      <c r="H9" s="353"/>
      <c r="I9" s="354"/>
      <c r="J9" s="351"/>
      <c r="L9" s="133"/>
    </row>
    <row r="10" spans="2:15" ht="17.45" customHeight="1" x14ac:dyDescent="0.25">
      <c r="B10" s="351"/>
      <c r="C10" s="271">
        <f>E9</f>
        <v>0.39583333333333331</v>
      </c>
      <c r="D10" s="273" t="s">
        <v>182</v>
      </c>
      <c r="E10" s="102">
        <f>C10+F10</f>
        <v>0.40972222222222221</v>
      </c>
      <c r="F10" s="274">
        <v>1.3888888888888888E-2</v>
      </c>
      <c r="G10" s="434" t="s">
        <v>511</v>
      </c>
      <c r="H10" s="435"/>
      <c r="I10" s="436"/>
      <c r="J10" s="351"/>
      <c r="L10" s="133"/>
    </row>
    <row r="11" spans="2:15" ht="17.45" customHeight="1" x14ac:dyDescent="0.25">
      <c r="B11" s="373"/>
      <c r="C11" s="73">
        <f>E10</f>
        <v>0.40972222222222221</v>
      </c>
      <c r="D11" s="115"/>
      <c r="E11" s="75">
        <f>+C11+F11</f>
        <v>0.41666666666666663</v>
      </c>
      <c r="F11" s="114">
        <v>6.9444444444444441E-3</v>
      </c>
      <c r="G11" s="432" t="s">
        <v>40</v>
      </c>
      <c r="H11" s="433"/>
      <c r="I11" s="386"/>
      <c r="J11" s="373"/>
      <c r="M11" s="133"/>
      <c r="N11" s="133"/>
      <c r="O11" s="133"/>
    </row>
    <row r="12" spans="2:15" ht="17.45" customHeight="1" x14ac:dyDescent="0.25">
      <c r="B12" s="9" t="s">
        <v>8</v>
      </c>
      <c r="C12" s="71">
        <f t="shared" si="0"/>
        <v>0.41666666666666663</v>
      </c>
      <c r="D12" s="100" t="s">
        <v>182</v>
      </c>
      <c r="E12" s="116">
        <f>C12+F12</f>
        <v>0.42708333333333331</v>
      </c>
      <c r="F12" s="65">
        <v>1.0416666666666666E-2</v>
      </c>
      <c r="G12" s="361" t="s">
        <v>41</v>
      </c>
      <c r="H12" s="362"/>
      <c r="I12" s="363"/>
      <c r="J12" s="11" t="s">
        <v>0</v>
      </c>
      <c r="M12" s="406"/>
      <c r="N12" s="406"/>
      <c r="O12" s="406"/>
    </row>
    <row r="13" spans="2:15" ht="17.45" customHeight="1" x14ac:dyDescent="0.25">
      <c r="B13" s="409" t="s">
        <v>49</v>
      </c>
      <c r="C13" s="426">
        <f t="shared" si="0"/>
        <v>0.42708333333333331</v>
      </c>
      <c r="D13" s="415" t="s">
        <v>182</v>
      </c>
      <c r="E13" s="428">
        <f>C13+F13</f>
        <v>0.48958333333333331</v>
      </c>
      <c r="F13" s="430">
        <v>6.25E-2</v>
      </c>
      <c r="G13" s="13" t="s">
        <v>51</v>
      </c>
      <c r="H13" s="442" t="s">
        <v>505</v>
      </c>
      <c r="I13" s="7" t="s">
        <v>16</v>
      </c>
      <c r="J13" s="446" t="s">
        <v>507</v>
      </c>
      <c r="K13" s="129" t="s">
        <v>199</v>
      </c>
      <c r="L13" s="412" t="s">
        <v>528</v>
      </c>
      <c r="M13" s="417" t="s">
        <v>516</v>
      </c>
      <c r="N13" s="418"/>
    </row>
    <row r="14" spans="2:15" ht="17.45" customHeight="1" x14ac:dyDescent="0.25">
      <c r="B14" s="410"/>
      <c r="C14" s="427"/>
      <c r="D14" s="416"/>
      <c r="E14" s="429"/>
      <c r="F14" s="431"/>
      <c r="G14" s="13" t="s">
        <v>52</v>
      </c>
      <c r="H14" s="443"/>
      <c r="I14" s="7" t="s">
        <v>17</v>
      </c>
      <c r="J14" s="447"/>
      <c r="K14" s="129" t="s">
        <v>200</v>
      </c>
      <c r="L14" s="413"/>
      <c r="M14" s="419"/>
      <c r="N14" s="420"/>
    </row>
    <row r="15" spans="2:15" ht="17.45" customHeight="1" x14ac:dyDescent="0.25">
      <c r="B15" s="410"/>
      <c r="C15" s="427"/>
      <c r="D15" s="416"/>
      <c r="E15" s="429"/>
      <c r="F15" s="431"/>
      <c r="G15" s="13" t="s">
        <v>53</v>
      </c>
      <c r="H15" s="443"/>
      <c r="I15" s="7" t="s">
        <v>18</v>
      </c>
      <c r="J15" s="447"/>
      <c r="K15" s="129" t="s">
        <v>201</v>
      </c>
      <c r="L15" s="413"/>
      <c r="M15" s="419"/>
      <c r="N15" s="420"/>
    </row>
    <row r="16" spans="2:15" ht="17.45" customHeight="1" x14ac:dyDescent="0.25">
      <c r="B16" s="410"/>
      <c r="C16" s="427"/>
      <c r="D16" s="416"/>
      <c r="E16" s="429"/>
      <c r="F16" s="431"/>
      <c r="G16" s="13" t="s">
        <v>54</v>
      </c>
      <c r="H16" s="443"/>
      <c r="I16" s="7" t="s">
        <v>19</v>
      </c>
      <c r="J16" s="447"/>
      <c r="K16" s="129" t="s">
        <v>202</v>
      </c>
      <c r="L16" s="413"/>
      <c r="M16" s="419"/>
      <c r="N16" s="420"/>
    </row>
    <row r="17" spans="2:14" ht="17.45" customHeight="1" x14ac:dyDescent="0.25">
      <c r="B17" s="410"/>
      <c r="C17" s="427"/>
      <c r="D17" s="416"/>
      <c r="E17" s="429"/>
      <c r="F17" s="431"/>
      <c r="G17" s="13" t="s">
        <v>55</v>
      </c>
      <c r="H17" s="443"/>
      <c r="I17" s="7" t="s">
        <v>20</v>
      </c>
      <c r="J17" s="447"/>
      <c r="K17" s="129" t="s">
        <v>203</v>
      </c>
      <c r="L17" s="413"/>
      <c r="M17" s="419"/>
      <c r="N17" s="420"/>
    </row>
    <row r="18" spans="2:14" ht="17.45" customHeight="1" x14ac:dyDescent="0.25">
      <c r="B18" s="410"/>
      <c r="C18" s="427"/>
      <c r="D18" s="416"/>
      <c r="E18" s="429"/>
      <c r="F18" s="431"/>
      <c r="G18" s="13" t="s">
        <v>56</v>
      </c>
      <c r="H18" s="443"/>
      <c r="I18" s="7" t="s">
        <v>21</v>
      </c>
      <c r="J18" s="447"/>
      <c r="K18" s="129" t="s">
        <v>204</v>
      </c>
      <c r="L18" s="414"/>
      <c r="M18" s="419"/>
      <c r="N18" s="420"/>
    </row>
    <row r="19" spans="2:14" ht="17.45" customHeight="1" x14ac:dyDescent="0.25">
      <c r="B19" s="103" t="s">
        <v>40</v>
      </c>
      <c r="C19" s="104">
        <f>E13</f>
        <v>0.48958333333333331</v>
      </c>
      <c r="D19" s="106" t="s">
        <v>182</v>
      </c>
      <c r="E19" s="105">
        <f>+C19+F19</f>
        <v>0.5</v>
      </c>
      <c r="F19" s="82">
        <v>1.0416666666666666E-2</v>
      </c>
      <c r="G19" s="440" t="s">
        <v>40</v>
      </c>
      <c r="H19" s="441"/>
      <c r="I19" s="444" t="s">
        <v>40</v>
      </c>
      <c r="J19" s="445"/>
      <c r="K19" s="444" t="s">
        <v>40</v>
      </c>
      <c r="L19" s="445"/>
      <c r="M19" s="419"/>
      <c r="N19" s="420"/>
    </row>
    <row r="20" spans="2:14" ht="17.45" customHeight="1" x14ac:dyDescent="0.25">
      <c r="B20" s="9" t="s">
        <v>10</v>
      </c>
      <c r="C20" s="117">
        <f>E19</f>
        <v>0.5</v>
      </c>
      <c r="D20" s="118" t="s">
        <v>182</v>
      </c>
      <c r="E20" s="72">
        <f>+C20+F20</f>
        <v>0.54166666666666663</v>
      </c>
      <c r="F20" s="65">
        <v>4.1666666666666664E-2</v>
      </c>
      <c r="G20" s="361" t="s">
        <v>62</v>
      </c>
      <c r="H20" s="362"/>
      <c r="I20" s="362"/>
      <c r="J20" s="362"/>
      <c r="K20" s="363"/>
      <c r="L20" s="110" t="s">
        <v>0</v>
      </c>
      <c r="M20" s="419"/>
      <c r="N20" s="420"/>
    </row>
    <row r="21" spans="2:14" ht="17.45" customHeight="1" x14ac:dyDescent="0.25">
      <c r="B21" s="409" t="s">
        <v>50</v>
      </c>
      <c r="C21" s="426">
        <f>E20</f>
        <v>0.54166666666666663</v>
      </c>
      <c r="D21" s="415" t="s">
        <v>182</v>
      </c>
      <c r="E21" s="428">
        <f>+C21+F21</f>
        <v>0.60416666666666663</v>
      </c>
      <c r="F21" s="430">
        <v>6.25E-2</v>
      </c>
      <c r="G21" s="107" t="s">
        <v>57</v>
      </c>
      <c r="H21" s="442" t="s">
        <v>506</v>
      </c>
      <c r="I21" s="108" t="s">
        <v>22</v>
      </c>
      <c r="J21" s="446" t="s">
        <v>508</v>
      </c>
      <c r="K21" s="129" t="s">
        <v>205</v>
      </c>
      <c r="L21" s="412" t="s">
        <v>509</v>
      </c>
      <c r="M21" s="419"/>
      <c r="N21" s="420"/>
    </row>
    <row r="22" spans="2:14" ht="17.45" customHeight="1" x14ac:dyDescent="0.25">
      <c r="B22" s="410"/>
      <c r="C22" s="427"/>
      <c r="D22" s="416"/>
      <c r="E22" s="429"/>
      <c r="F22" s="431"/>
      <c r="G22" s="107" t="s">
        <v>58</v>
      </c>
      <c r="H22" s="443"/>
      <c r="I22" s="108" t="s">
        <v>23</v>
      </c>
      <c r="J22" s="447"/>
      <c r="K22" s="129" t="s">
        <v>206</v>
      </c>
      <c r="L22" s="413"/>
      <c r="M22" s="419"/>
      <c r="N22" s="420"/>
    </row>
    <row r="23" spans="2:14" ht="17.45" customHeight="1" x14ac:dyDescent="0.25">
      <c r="B23" s="410"/>
      <c r="C23" s="427"/>
      <c r="D23" s="416"/>
      <c r="E23" s="429"/>
      <c r="F23" s="431"/>
      <c r="G23" s="107" t="s">
        <v>59</v>
      </c>
      <c r="H23" s="443"/>
      <c r="I23" s="108" t="s">
        <v>24</v>
      </c>
      <c r="J23" s="447"/>
      <c r="K23" s="129" t="s">
        <v>207</v>
      </c>
      <c r="L23" s="413"/>
      <c r="M23" s="419"/>
      <c r="N23" s="420"/>
    </row>
    <row r="24" spans="2:14" ht="17.45" customHeight="1" x14ac:dyDescent="0.25">
      <c r="B24" s="410"/>
      <c r="C24" s="427"/>
      <c r="D24" s="416"/>
      <c r="E24" s="429"/>
      <c r="F24" s="431"/>
      <c r="G24" s="107" t="s">
        <v>12</v>
      </c>
      <c r="H24" s="443"/>
      <c r="I24" s="108" t="s">
        <v>25</v>
      </c>
      <c r="J24" s="447"/>
      <c r="K24" s="129" t="s">
        <v>208</v>
      </c>
      <c r="L24" s="413"/>
      <c r="M24" s="419"/>
      <c r="N24" s="420"/>
    </row>
    <row r="25" spans="2:14" ht="17.45" customHeight="1" x14ac:dyDescent="0.25">
      <c r="B25" s="410"/>
      <c r="C25" s="427"/>
      <c r="D25" s="416"/>
      <c r="E25" s="429"/>
      <c r="F25" s="431"/>
      <c r="G25" s="107" t="s">
        <v>14</v>
      </c>
      <c r="H25" s="443"/>
      <c r="I25" s="108" t="s">
        <v>26</v>
      </c>
      <c r="J25" s="447"/>
      <c r="K25" s="129" t="s">
        <v>209</v>
      </c>
      <c r="L25" s="413"/>
      <c r="M25" s="419"/>
      <c r="N25" s="420"/>
    </row>
    <row r="26" spans="2:14" ht="17.45" customHeight="1" x14ac:dyDescent="0.25">
      <c r="B26" s="410"/>
      <c r="C26" s="427"/>
      <c r="D26" s="416"/>
      <c r="E26" s="429"/>
      <c r="F26" s="431"/>
      <c r="G26" s="107" t="s">
        <v>15</v>
      </c>
      <c r="H26" s="443"/>
      <c r="I26" s="108" t="s">
        <v>27</v>
      </c>
      <c r="J26" s="447"/>
      <c r="K26" s="129" t="s">
        <v>210</v>
      </c>
      <c r="L26" s="414"/>
      <c r="M26" s="419"/>
      <c r="N26" s="420"/>
    </row>
    <row r="27" spans="2:14" ht="17.45" customHeight="1" x14ac:dyDescent="0.25">
      <c r="B27" s="103" t="s">
        <v>40</v>
      </c>
      <c r="C27" s="104">
        <f>E21</f>
        <v>0.60416666666666663</v>
      </c>
      <c r="D27" s="106" t="s">
        <v>182</v>
      </c>
      <c r="E27" s="105">
        <f t="shared" ref="E27" si="2">+C27+F27</f>
        <v>0.61458333333333326</v>
      </c>
      <c r="F27" s="82">
        <v>1.0416666666666666E-2</v>
      </c>
      <c r="G27" s="440" t="s">
        <v>40</v>
      </c>
      <c r="H27" s="441"/>
      <c r="I27" s="444" t="s">
        <v>40</v>
      </c>
      <c r="J27" s="445"/>
      <c r="K27" s="444" t="s">
        <v>40</v>
      </c>
      <c r="L27" s="445"/>
      <c r="M27" s="421"/>
      <c r="N27" s="422"/>
    </row>
    <row r="28" spans="2:14" ht="17.45" customHeight="1" x14ac:dyDescent="0.25">
      <c r="B28" s="9" t="s">
        <v>8</v>
      </c>
      <c r="C28" s="117">
        <f t="shared" ref="C28:C33" si="3">E27</f>
        <v>0.61458333333333326</v>
      </c>
      <c r="D28" s="118" t="s">
        <v>182</v>
      </c>
      <c r="E28" s="72">
        <f>+C28+F28</f>
        <v>0.62499999999999989</v>
      </c>
      <c r="F28" s="65">
        <v>1.0416666666666666E-2</v>
      </c>
      <c r="G28" s="361" t="s">
        <v>41</v>
      </c>
      <c r="H28" s="362"/>
      <c r="I28" s="363"/>
      <c r="J28" s="11" t="s">
        <v>0</v>
      </c>
    </row>
    <row r="29" spans="2:14" ht="60" customHeight="1" x14ac:dyDescent="0.25">
      <c r="B29" s="350" t="s">
        <v>221</v>
      </c>
      <c r="C29" s="73">
        <f t="shared" si="3"/>
        <v>0.62499999999999989</v>
      </c>
      <c r="D29" s="115" t="s">
        <v>182</v>
      </c>
      <c r="E29" s="75">
        <f t="shared" ref="E29:E35" si="4">+C29+F29</f>
        <v>0.64583333333333326</v>
      </c>
      <c r="F29" s="114">
        <v>2.0833333333333332E-2</v>
      </c>
      <c r="G29" s="352" t="s">
        <v>519</v>
      </c>
      <c r="H29" s="353"/>
      <c r="I29" s="354"/>
      <c r="J29" s="350" t="s">
        <v>530</v>
      </c>
      <c r="K29" s="131"/>
      <c r="L29" s="411"/>
      <c r="M29" s="411"/>
      <c r="N29" s="411"/>
    </row>
    <row r="30" spans="2:14" ht="30" customHeight="1" x14ac:dyDescent="0.25">
      <c r="B30" s="351"/>
      <c r="C30" s="123">
        <f t="shared" si="3"/>
        <v>0.64583333333333326</v>
      </c>
      <c r="D30" s="127" t="s">
        <v>182</v>
      </c>
      <c r="E30" s="125">
        <f t="shared" si="4"/>
        <v>0.66666666666666663</v>
      </c>
      <c r="F30" s="128">
        <v>2.0833333333333332E-2</v>
      </c>
      <c r="G30" s="352" t="s">
        <v>520</v>
      </c>
      <c r="H30" s="353"/>
      <c r="I30" s="353"/>
      <c r="J30" s="351"/>
      <c r="K30" s="111"/>
      <c r="L30" s="111"/>
      <c r="M30" s="111"/>
      <c r="N30" s="111"/>
    </row>
    <row r="31" spans="2:14" ht="17.45" customHeight="1" x14ac:dyDescent="0.25">
      <c r="B31" s="351"/>
      <c r="C31" s="73">
        <f t="shared" si="3"/>
        <v>0.66666666666666663</v>
      </c>
      <c r="D31" s="115" t="s">
        <v>182</v>
      </c>
      <c r="E31" s="75">
        <f t="shared" si="4"/>
        <v>0.67361111111111105</v>
      </c>
      <c r="F31" s="114">
        <v>6.9444444444444441E-3</v>
      </c>
      <c r="G31" s="352" t="s">
        <v>40</v>
      </c>
      <c r="H31" s="407"/>
      <c r="I31" s="408"/>
      <c r="J31" s="351"/>
      <c r="K31" s="111"/>
      <c r="L31" s="111"/>
      <c r="M31" s="111"/>
      <c r="N31" s="111"/>
    </row>
    <row r="32" spans="2:14" ht="17.45" customHeight="1" x14ac:dyDescent="0.25">
      <c r="B32" s="373"/>
      <c r="C32" s="73">
        <f t="shared" si="3"/>
        <v>0.67361111111111105</v>
      </c>
      <c r="D32" s="115" t="s">
        <v>182</v>
      </c>
      <c r="E32" s="75">
        <f>C32+F32</f>
        <v>0.67708333333333326</v>
      </c>
      <c r="F32" s="114">
        <v>3.472222222222222E-3</v>
      </c>
      <c r="G32" s="352" t="s">
        <v>215</v>
      </c>
      <c r="H32" s="353"/>
      <c r="I32" s="354"/>
      <c r="J32" s="373"/>
    </row>
    <row r="33" spans="2:10" ht="17.45" customHeight="1" x14ac:dyDescent="0.25">
      <c r="B33" s="134" t="s">
        <v>232</v>
      </c>
      <c r="C33" s="73">
        <f t="shared" si="3"/>
        <v>0.67708333333333326</v>
      </c>
      <c r="D33" s="115" t="s">
        <v>182</v>
      </c>
      <c r="E33" s="75">
        <f>C33+F33</f>
        <v>0.69791666666666663</v>
      </c>
      <c r="F33" s="114">
        <v>2.0833333333333332E-2</v>
      </c>
      <c r="G33" s="352" t="s">
        <v>233</v>
      </c>
      <c r="H33" s="353"/>
      <c r="I33" s="354"/>
      <c r="J33" s="134" t="s">
        <v>234</v>
      </c>
    </row>
    <row r="34" spans="2:10" ht="17.45" customHeight="1" x14ac:dyDescent="0.25">
      <c r="B34" s="15" t="s">
        <v>70</v>
      </c>
      <c r="C34" s="85">
        <f>E33</f>
        <v>0.69791666666666663</v>
      </c>
      <c r="D34" s="86" t="s">
        <v>182</v>
      </c>
      <c r="E34" s="87">
        <f t="shared" si="4"/>
        <v>0.70486111111111105</v>
      </c>
      <c r="F34" s="77">
        <v>6.9444444444444441E-3</v>
      </c>
      <c r="G34" s="437" t="s">
        <v>72</v>
      </c>
      <c r="H34" s="438"/>
      <c r="I34" s="439"/>
      <c r="J34" s="92" t="s">
        <v>0</v>
      </c>
    </row>
    <row r="35" spans="2:10" ht="17.45" customHeight="1" x14ac:dyDescent="0.25">
      <c r="B35" s="3" t="s">
        <v>11</v>
      </c>
      <c r="C35" s="88">
        <f t="shared" ref="C35" si="5">E34</f>
        <v>0.70486111111111105</v>
      </c>
      <c r="D35" s="89" t="s">
        <v>182</v>
      </c>
      <c r="E35" s="90">
        <f t="shared" si="4"/>
        <v>0.70833333333333326</v>
      </c>
      <c r="F35" s="78">
        <v>3.472222222222222E-3</v>
      </c>
      <c r="G35" s="437" t="s">
        <v>190</v>
      </c>
      <c r="H35" s="438"/>
      <c r="I35" s="439"/>
      <c r="J35" s="92" t="s">
        <v>211</v>
      </c>
    </row>
    <row r="36" spans="2:10" x14ac:dyDescent="0.25">
      <c r="F36" s="79"/>
    </row>
  </sheetData>
  <mergeCells count="49">
    <mergeCell ref="G34:I34"/>
    <mergeCell ref="G35:I35"/>
    <mergeCell ref="G27:H27"/>
    <mergeCell ref="G30:I30"/>
    <mergeCell ref="H13:H18"/>
    <mergeCell ref="G19:H19"/>
    <mergeCell ref="I19:J19"/>
    <mergeCell ref="G20:K20"/>
    <mergeCell ref="H21:H26"/>
    <mergeCell ref="J13:J18"/>
    <mergeCell ref="J21:J26"/>
    <mergeCell ref="I27:J27"/>
    <mergeCell ref="G29:I29"/>
    <mergeCell ref="K27:L27"/>
    <mergeCell ref="K19:L19"/>
    <mergeCell ref="G7:I7"/>
    <mergeCell ref="G12:I12"/>
    <mergeCell ref="G8:I8"/>
    <mergeCell ref="C21:C26"/>
    <mergeCell ref="D21:D26"/>
    <mergeCell ref="E21:E26"/>
    <mergeCell ref="F21:F26"/>
    <mergeCell ref="F13:F18"/>
    <mergeCell ref="E13:E18"/>
    <mergeCell ref="C13:C18"/>
    <mergeCell ref="G11:I11"/>
    <mergeCell ref="G9:I9"/>
    <mergeCell ref="G10:I10"/>
    <mergeCell ref="C6:E6"/>
    <mergeCell ref="B1:J1"/>
    <mergeCell ref="B4:J4"/>
    <mergeCell ref="B3:J3"/>
    <mergeCell ref="B2:J2"/>
    <mergeCell ref="J8:J11"/>
    <mergeCell ref="B8:B11"/>
    <mergeCell ref="G33:I33"/>
    <mergeCell ref="M12:O12"/>
    <mergeCell ref="B29:B32"/>
    <mergeCell ref="J29:J32"/>
    <mergeCell ref="G31:I31"/>
    <mergeCell ref="G28:I28"/>
    <mergeCell ref="B13:B18"/>
    <mergeCell ref="B21:B26"/>
    <mergeCell ref="G32:I32"/>
    <mergeCell ref="L29:N29"/>
    <mergeCell ref="L13:L18"/>
    <mergeCell ref="L21:L26"/>
    <mergeCell ref="D13:D18"/>
    <mergeCell ref="M13:N27"/>
  </mergeCells>
  <pageMargins left="0.7" right="0.7" top="0.75" bottom="0.75" header="0.3" footer="0.3"/>
  <pageSetup orientation="landscape"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L197"/>
  <sheetViews>
    <sheetView zoomScale="130" zoomScaleNormal="130" workbookViewId="0">
      <pane xSplit="7" ySplit="2" topLeftCell="Y3" activePane="bottomRight" state="frozen"/>
      <selection pane="topRight" activeCell="G1" sqref="G1"/>
      <selection pane="bottomLeft" activeCell="A3" sqref="A3"/>
      <selection pane="bottomRight" activeCell="Z36" sqref="Z36"/>
    </sheetView>
  </sheetViews>
  <sheetFormatPr defaultColWidth="69.5703125" defaultRowHeight="21" x14ac:dyDescent="0.3"/>
  <cols>
    <col min="1" max="1" width="10.7109375" style="249" hidden="1" customWidth="1"/>
    <col min="2" max="2" width="9.140625" style="148" customWidth="1"/>
    <col min="3" max="3" width="58.85546875" style="148" customWidth="1"/>
    <col min="4" max="4" width="28.42578125" style="148" customWidth="1"/>
    <col min="5" max="5" width="47.7109375" style="148" hidden="1" customWidth="1"/>
    <col min="6" max="6" width="11" style="148" hidden="1" customWidth="1"/>
    <col min="7" max="7" width="9.7109375" style="148" hidden="1" customWidth="1"/>
    <col min="8" max="8" width="21.28515625" style="149" hidden="1" customWidth="1"/>
    <col min="9" max="9" width="38.42578125" style="149" hidden="1" customWidth="1"/>
    <col min="10" max="10" width="27.140625" style="149" hidden="1" customWidth="1"/>
    <col min="11" max="11" width="68" style="149" hidden="1" customWidth="1"/>
    <col min="12" max="12" width="100.28515625" style="149" hidden="1" customWidth="1"/>
    <col min="13" max="13" width="15.7109375" style="150" hidden="1" customWidth="1"/>
    <col min="14" max="14" width="14.5703125" style="151" hidden="1" customWidth="1"/>
    <col min="15" max="15" width="11.140625" style="247" hidden="1" customWidth="1"/>
    <col min="16" max="16" width="19.5703125" style="247" hidden="1" customWidth="1"/>
    <col min="17" max="17" width="9.140625" style="248" hidden="1" customWidth="1"/>
    <col min="18" max="18" width="21.140625" style="248" hidden="1" customWidth="1"/>
    <col min="19" max="19" width="9.140625" style="248" hidden="1" customWidth="1"/>
    <col min="20" max="21" width="17" style="148" hidden="1" customWidth="1"/>
    <col min="22" max="22" width="9.140625" style="148" hidden="1" customWidth="1"/>
    <col min="23" max="23" width="8.85546875" bestFit="1" customWidth="1"/>
    <col min="24" max="27" width="9.140625" style="148" customWidth="1"/>
    <col min="28" max="28" width="31.140625" style="148" bestFit="1" customWidth="1"/>
    <col min="29" max="257" width="9.140625" style="148" customWidth="1"/>
    <col min="258" max="258" width="10.7109375" style="148" customWidth="1"/>
    <col min="259" max="259" width="42" style="148" customWidth="1"/>
    <col min="260" max="260" width="28.42578125" style="148" customWidth="1"/>
    <col min="261" max="261" width="47.7109375" style="148" customWidth="1"/>
    <col min="262" max="263" width="0" style="148" hidden="1" customWidth="1"/>
    <col min="264" max="264" width="21.28515625" style="148" customWidth="1"/>
    <col min="265" max="265" width="0" style="148" hidden="1" customWidth="1"/>
    <col min="266" max="266" width="27.140625" style="148" customWidth="1"/>
    <col min="267" max="267" width="68" style="148" customWidth="1"/>
    <col min="268" max="268" width="100.28515625" style="148" customWidth="1"/>
    <col min="269" max="269" width="15.7109375" style="148" customWidth="1"/>
    <col min="270" max="270" width="14.5703125" style="148" customWidth="1"/>
    <col min="271" max="271" width="11.140625" style="148" bestFit="1" customWidth="1"/>
    <col min="272" max="272" width="19.5703125" style="148" bestFit="1" customWidth="1"/>
    <col min="273" max="273" width="9.140625" style="148" customWidth="1"/>
    <col min="274" max="274" width="21.140625" style="148" bestFit="1" customWidth="1"/>
    <col min="275" max="275" width="9.140625" style="148" customWidth="1"/>
    <col min="276" max="276" width="17" style="148" bestFit="1" customWidth="1"/>
    <col min="277" max="277" width="17" style="148" customWidth="1"/>
    <col min="278" max="283" width="9.140625" style="148" customWidth="1"/>
    <col min="284" max="284" width="31.140625" style="148" bestFit="1" customWidth="1"/>
    <col min="285" max="513" width="9.140625" style="148" customWidth="1"/>
    <col min="514" max="514" width="10.7109375" style="148" customWidth="1"/>
    <col min="515" max="515" width="42" style="148" customWidth="1"/>
    <col min="516" max="516" width="28.42578125" style="148" customWidth="1"/>
    <col min="517" max="517" width="47.7109375" style="148" customWidth="1"/>
    <col min="518" max="519" width="0" style="148" hidden="1" customWidth="1"/>
    <col min="520" max="520" width="21.28515625" style="148" customWidth="1"/>
    <col min="521" max="521" width="0" style="148" hidden="1" customWidth="1"/>
    <col min="522" max="522" width="27.140625" style="148" customWidth="1"/>
    <col min="523" max="523" width="68" style="148" customWidth="1"/>
    <col min="524" max="524" width="100.28515625" style="148" customWidth="1"/>
    <col min="525" max="525" width="15.7109375" style="148" customWidth="1"/>
    <col min="526" max="526" width="14.5703125" style="148" customWidth="1"/>
    <col min="527" max="527" width="11.140625" style="148" bestFit="1" customWidth="1"/>
    <col min="528" max="528" width="19.5703125" style="148" bestFit="1" customWidth="1"/>
    <col min="529" max="529" width="9.140625" style="148" customWidth="1"/>
    <col min="530" max="530" width="21.140625" style="148" bestFit="1" customWidth="1"/>
    <col min="531" max="531" width="9.140625" style="148" customWidth="1"/>
    <col min="532" max="532" width="17" style="148" bestFit="1" customWidth="1"/>
    <col min="533" max="533" width="17" style="148" customWidth="1"/>
    <col min="534" max="539" width="9.140625" style="148" customWidth="1"/>
    <col min="540" max="540" width="31.140625" style="148" bestFit="1" customWidth="1"/>
    <col min="541" max="769" width="9.140625" style="148" customWidth="1"/>
    <col min="770" max="770" width="10.7109375" style="148" customWidth="1"/>
    <col min="771" max="771" width="42" style="148" customWidth="1"/>
    <col min="772" max="772" width="28.42578125" style="148" customWidth="1"/>
    <col min="773" max="773" width="47.7109375" style="148" customWidth="1"/>
    <col min="774" max="775" width="0" style="148" hidden="1" customWidth="1"/>
    <col min="776" max="776" width="21.28515625" style="148" customWidth="1"/>
    <col min="777" max="777" width="0" style="148" hidden="1" customWidth="1"/>
    <col min="778" max="778" width="27.140625" style="148" customWidth="1"/>
    <col min="779" max="779" width="68" style="148" customWidth="1"/>
    <col min="780" max="780" width="100.28515625" style="148" customWidth="1"/>
    <col min="781" max="781" width="15.7109375" style="148" customWidth="1"/>
    <col min="782" max="782" width="14.5703125" style="148" customWidth="1"/>
    <col min="783" max="783" width="11.140625" style="148" bestFit="1" customWidth="1"/>
    <col min="784" max="784" width="19.5703125" style="148" bestFit="1" customWidth="1"/>
    <col min="785" max="785" width="9.140625" style="148" customWidth="1"/>
    <col min="786" max="786" width="21.140625" style="148" bestFit="1" customWidth="1"/>
    <col min="787" max="787" width="9.140625" style="148" customWidth="1"/>
    <col min="788" max="788" width="17" style="148" bestFit="1" customWidth="1"/>
    <col min="789" max="789" width="17" style="148" customWidth="1"/>
    <col min="790" max="795" width="9.140625" style="148" customWidth="1"/>
    <col min="796" max="796" width="31.140625" style="148" bestFit="1" customWidth="1"/>
    <col min="797" max="1025" width="9.140625" style="148" customWidth="1"/>
    <col min="1026" max="1026" width="10.7109375" style="148" customWidth="1"/>
    <col min="1027" max="1027" width="42" style="148" customWidth="1"/>
    <col min="1028" max="1028" width="28.42578125" style="148" customWidth="1"/>
    <col min="1029" max="1029" width="47.7109375" style="148" customWidth="1"/>
    <col min="1030" max="1031" width="0" style="148" hidden="1" customWidth="1"/>
    <col min="1032" max="1032" width="21.28515625" style="148" customWidth="1"/>
    <col min="1033" max="1033" width="0" style="148" hidden="1" customWidth="1"/>
    <col min="1034" max="1034" width="27.140625" style="148" customWidth="1"/>
    <col min="1035" max="1035" width="68" style="148" customWidth="1"/>
    <col min="1036" max="1036" width="100.28515625" style="148" customWidth="1"/>
    <col min="1037" max="1037" width="15.7109375" style="148" customWidth="1"/>
    <col min="1038" max="1038" width="14.5703125" style="148" customWidth="1"/>
    <col min="1039" max="1039" width="11.140625" style="148" bestFit="1" customWidth="1"/>
    <col min="1040" max="1040" width="19.5703125" style="148" bestFit="1" customWidth="1"/>
    <col min="1041" max="1041" width="9.140625" style="148" customWidth="1"/>
    <col min="1042" max="1042" width="21.140625" style="148" bestFit="1" customWidth="1"/>
    <col min="1043" max="1043" width="9.140625" style="148" customWidth="1"/>
    <col min="1044" max="1044" width="17" style="148" bestFit="1" customWidth="1"/>
    <col min="1045" max="1045" width="17" style="148" customWidth="1"/>
    <col min="1046" max="1051" width="9.140625" style="148" customWidth="1"/>
    <col min="1052" max="1052" width="31.140625" style="148" bestFit="1" customWidth="1"/>
    <col min="1053" max="1281" width="9.140625" style="148" customWidth="1"/>
    <col min="1282" max="1282" width="10.7109375" style="148" customWidth="1"/>
    <col min="1283" max="1283" width="42" style="148" customWidth="1"/>
    <col min="1284" max="1284" width="28.42578125" style="148" customWidth="1"/>
    <col min="1285" max="1285" width="47.7109375" style="148" customWidth="1"/>
    <col min="1286" max="1287" width="0" style="148" hidden="1" customWidth="1"/>
    <col min="1288" max="1288" width="21.28515625" style="148" customWidth="1"/>
    <col min="1289" max="1289" width="0" style="148" hidden="1" customWidth="1"/>
    <col min="1290" max="1290" width="27.140625" style="148" customWidth="1"/>
    <col min="1291" max="1291" width="68" style="148" customWidth="1"/>
    <col min="1292" max="1292" width="100.28515625" style="148" customWidth="1"/>
    <col min="1293" max="1293" width="15.7109375" style="148" customWidth="1"/>
    <col min="1294" max="1294" width="14.5703125" style="148" customWidth="1"/>
    <col min="1295" max="1295" width="11.140625" style="148" bestFit="1" customWidth="1"/>
    <col min="1296" max="1296" width="19.5703125" style="148" bestFit="1" customWidth="1"/>
    <col min="1297" max="1297" width="9.140625" style="148" customWidth="1"/>
    <col min="1298" max="1298" width="21.140625" style="148" bestFit="1" customWidth="1"/>
    <col min="1299" max="1299" width="9.140625" style="148" customWidth="1"/>
    <col min="1300" max="1300" width="17" style="148" bestFit="1" customWidth="1"/>
    <col min="1301" max="1301" width="17" style="148" customWidth="1"/>
    <col min="1302" max="1307" width="9.140625" style="148" customWidth="1"/>
    <col min="1308" max="1308" width="31.140625" style="148" bestFit="1" customWidth="1"/>
    <col min="1309" max="1537" width="9.140625" style="148" customWidth="1"/>
    <col min="1538" max="1538" width="10.7109375" style="148" customWidth="1"/>
    <col min="1539" max="1539" width="42" style="148" customWidth="1"/>
    <col min="1540" max="1540" width="28.42578125" style="148" customWidth="1"/>
    <col min="1541" max="1541" width="47.7109375" style="148" customWidth="1"/>
    <col min="1542" max="1543" width="0" style="148" hidden="1" customWidth="1"/>
    <col min="1544" max="1544" width="21.28515625" style="148" customWidth="1"/>
    <col min="1545" max="1545" width="0" style="148" hidden="1" customWidth="1"/>
    <col min="1546" max="1546" width="27.140625" style="148" customWidth="1"/>
    <col min="1547" max="1547" width="68" style="148" customWidth="1"/>
    <col min="1548" max="1548" width="100.28515625" style="148" customWidth="1"/>
    <col min="1549" max="1549" width="15.7109375" style="148" customWidth="1"/>
    <col min="1550" max="1550" width="14.5703125" style="148" customWidth="1"/>
    <col min="1551" max="1551" width="11.140625" style="148" bestFit="1" customWidth="1"/>
    <col min="1552" max="1552" width="19.5703125" style="148" bestFit="1" customWidth="1"/>
    <col min="1553" max="1553" width="9.140625" style="148" customWidth="1"/>
    <col min="1554" max="1554" width="21.140625" style="148" bestFit="1" customWidth="1"/>
    <col min="1555" max="1555" width="9.140625" style="148" customWidth="1"/>
    <col min="1556" max="1556" width="17" style="148" bestFit="1" customWidth="1"/>
    <col min="1557" max="1557" width="17" style="148" customWidth="1"/>
    <col min="1558" max="1563" width="9.140625" style="148" customWidth="1"/>
    <col min="1564" max="1564" width="31.140625" style="148" bestFit="1" customWidth="1"/>
    <col min="1565" max="1793" width="9.140625" style="148" customWidth="1"/>
    <col min="1794" max="1794" width="10.7109375" style="148" customWidth="1"/>
    <col min="1795" max="1795" width="42" style="148" customWidth="1"/>
    <col min="1796" max="1796" width="28.42578125" style="148" customWidth="1"/>
    <col min="1797" max="1797" width="47.7109375" style="148" customWidth="1"/>
    <col min="1798" max="1799" width="0" style="148" hidden="1" customWidth="1"/>
    <col min="1800" max="1800" width="21.28515625" style="148" customWidth="1"/>
    <col min="1801" max="1801" width="0" style="148" hidden="1" customWidth="1"/>
    <col min="1802" max="1802" width="27.140625" style="148" customWidth="1"/>
    <col min="1803" max="1803" width="68" style="148" customWidth="1"/>
    <col min="1804" max="1804" width="100.28515625" style="148" customWidth="1"/>
    <col min="1805" max="1805" width="15.7109375" style="148" customWidth="1"/>
    <col min="1806" max="1806" width="14.5703125" style="148" customWidth="1"/>
    <col min="1807" max="1807" width="11.140625" style="148" bestFit="1" customWidth="1"/>
    <col min="1808" max="1808" width="19.5703125" style="148" bestFit="1" customWidth="1"/>
    <col min="1809" max="1809" width="9.140625" style="148" customWidth="1"/>
    <col min="1810" max="1810" width="21.140625" style="148" bestFit="1" customWidth="1"/>
    <col min="1811" max="1811" width="9.140625" style="148" customWidth="1"/>
    <col min="1812" max="1812" width="17" style="148" bestFit="1" customWidth="1"/>
    <col min="1813" max="1813" width="17" style="148" customWidth="1"/>
    <col min="1814" max="1819" width="9.140625" style="148" customWidth="1"/>
    <col min="1820" max="1820" width="31.140625" style="148" bestFit="1" customWidth="1"/>
    <col min="1821" max="2049" width="9.140625" style="148" customWidth="1"/>
    <col min="2050" max="2050" width="10.7109375" style="148" customWidth="1"/>
    <col min="2051" max="2051" width="42" style="148" customWidth="1"/>
    <col min="2052" max="2052" width="28.42578125" style="148" customWidth="1"/>
    <col min="2053" max="2053" width="47.7109375" style="148" customWidth="1"/>
    <col min="2054" max="2055" width="0" style="148" hidden="1" customWidth="1"/>
    <col min="2056" max="2056" width="21.28515625" style="148" customWidth="1"/>
    <col min="2057" max="2057" width="0" style="148" hidden="1" customWidth="1"/>
    <col min="2058" max="2058" width="27.140625" style="148" customWidth="1"/>
    <col min="2059" max="2059" width="68" style="148" customWidth="1"/>
    <col min="2060" max="2060" width="100.28515625" style="148" customWidth="1"/>
    <col min="2061" max="2061" width="15.7109375" style="148" customWidth="1"/>
    <col min="2062" max="2062" width="14.5703125" style="148" customWidth="1"/>
    <col min="2063" max="2063" width="11.140625" style="148" bestFit="1" customWidth="1"/>
    <col min="2064" max="2064" width="19.5703125" style="148" bestFit="1" customWidth="1"/>
    <col min="2065" max="2065" width="9.140625" style="148" customWidth="1"/>
    <col min="2066" max="2066" width="21.140625" style="148" bestFit="1" customWidth="1"/>
    <col min="2067" max="2067" width="9.140625" style="148" customWidth="1"/>
    <col min="2068" max="2068" width="17" style="148" bestFit="1" customWidth="1"/>
    <col min="2069" max="2069" width="17" style="148" customWidth="1"/>
    <col min="2070" max="2075" width="9.140625" style="148" customWidth="1"/>
    <col min="2076" max="2076" width="31.140625" style="148" bestFit="1" customWidth="1"/>
    <col min="2077" max="2305" width="9.140625" style="148" customWidth="1"/>
    <col min="2306" max="2306" width="10.7109375" style="148" customWidth="1"/>
    <col min="2307" max="2307" width="42" style="148" customWidth="1"/>
    <col min="2308" max="2308" width="28.42578125" style="148" customWidth="1"/>
    <col min="2309" max="2309" width="47.7109375" style="148" customWidth="1"/>
    <col min="2310" max="2311" width="0" style="148" hidden="1" customWidth="1"/>
    <col min="2312" max="2312" width="21.28515625" style="148" customWidth="1"/>
    <col min="2313" max="2313" width="0" style="148" hidden="1" customWidth="1"/>
    <col min="2314" max="2314" width="27.140625" style="148" customWidth="1"/>
    <col min="2315" max="2315" width="68" style="148" customWidth="1"/>
    <col min="2316" max="2316" width="100.28515625" style="148" customWidth="1"/>
    <col min="2317" max="2317" width="15.7109375" style="148" customWidth="1"/>
    <col min="2318" max="2318" width="14.5703125" style="148" customWidth="1"/>
    <col min="2319" max="2319" width="11.140625" style="148" bestFit="1" customWidth="1"/>
    <col min="2320" max="2320" width="19.5703125" style="148" bestFit="1" customWidth="1"/>
    <col min="2321" max="2321" width="9.140625" style="148" customWidth="1"/>
    <col min="2322" max="2322" width="21.140625" style="148" bestFit="1" customWidth="1"/>
    <col min="2323" max="2323" width="9.140625" style="148" customWidth="1"/>
    <col min="2324" max="2324" width="17" style="148" bestFit="1" customWidth="1"/>
    <col min="2325" max="2325" width="17" style="148" customWidth="1"/>
    <col min="2326" max="2331" width="9.140625" style="148" customWidth="1"/>
    <col min="2332" max="2332" width="31.140625" style="148" bestFit="1" customWidth="1"/>
    <col min="2333" max="2561" width="9.140625" style="148" customWidth="1"/>
    <col min="2562" max="2562" width="10.7109375" style="148" customWidth="1"/>
    <col min="2563" max="2563" width="42" style="148" customWidth="1"/>
    <col min="2564" max="2564" width="28.42578125" style="148" customWidth="1"/>
    <col min="2565" max="2565" width="47.7109375" style="148" customWidth="1"/>
    <col min="2566" max="2567" width="0" style="148" hidden="1" customWidth="1"/>
    <col min="2568" max="2568" width="21.28515625" style="148" customWidth="1"/>
    <col min="2569" max="2569" width="0" style="148" hidden="1" customWidth="1"/>
    <col min="2570" max="2570" width="27.140625" style="148" customWidth="1"/>
    <col min="2571" max="2571" width="68" style="148" customWidth="1"/>
    <col min="2572" max="2572" width="100.28515625" style="148" customWidth="1"/>
    <col min="2573" max="2573" width="15.7109375" style="148" customWidth="1"/>
    <col min="2574" max="2574" width="14.5703125" style="148" customWidth="1"/>
    <col min="2575" max="2575" width="11.140625" style="148" bestFit="1" customWidth="1"/>
    <col min="2576" max="2576" width="19.5703125" style="148" bestFit="1" customWidth="1"/>
    <col min="2577" max="2577" width="9.140625" style="148" customWidth="1"/>
    <col min="2578" max="2578" width="21.140625" style="148" bestFit="1" customWidth="1"/>
    <col min="2579" max="2579" width="9.140625" style="148" customWidth="1"/>
    <col min="2580" max="2580" width="17" style="148" bestFit="1" customWidth="1"/>
    <col min="2581" max="2581" width="17" style="148" customWidth="1"/>
    <col min="2582" max="2587" width="9.140625" style="148" customWidth="1"/>
    <col min="2588" max="2588" width="31.140625" style="148" bestFit="1" customWidth="1"/>
    <col min="2589" max="2817" width="9.140625" style="148" customWidth="1"/>
    <col min="2818" max="2818" width="10.7109375" style="148" customWidth="1"/>
    <col min="2819" max="2819" width="42" style="148" customWidth="1"/>
    <col min="2820" max="2820" width="28.42578125" style="148" customWidth="1"/>
    <col min="2821" max="2821" width="47.7109375" style="148" customWidth="1"/>
    <col min="2822" max="2823" width="0" style="148" hidden="1" customWidth="1"/>
    <col min="2824" max="2824" width="21.28515625" style="148" customWidth="1"/>
    <col min="2825" max="2825" width="0" style="148" hidden="1" customWidth="1"/>
    <col min="2826" max="2826" width="27.140625" style="148" customWidth="1"/>
    <col min="2827" max="2827" width="68" style="148" customWidth="1"/>
    <col min="2828" max="2828" width="100.28515625" style="148" customWidth="1"/>
    <col min="2829" max="2829" width="15.7109375" style="148" customWidth="1"/>
    <col min="2830" max="2830" width="14.5703125" style="148" customWidth="1"/>
    <col min="2831" max="2831" width="11.140625" style="148" bestFit="1" customWidth="1"/>
    <col min="2832" max="2832" width="19.5703125" style="148" bestFit="1" customWidth="1"/>
    <col min="2833" max="2833" width="9.140625" style="148" customWidth="1"/>
    <col min="2834" max="2834" width="21.140625" style="148" bestFit="1" customWidth="1"/>
    <col min="2835" max="2835" width="9.140625" style="148" customWidth="1"/>
    <col min="2836" max="2836" width="17" style="148" bestFit="1" customWidth="1"/>
    <col min="2837" max="2837" width="17" style="148" customWidth="1"/>
    <col min="2838" max="2843" width="9.140625" style="148" customWidth="1"/>
    <col min="2844" max="2844" width="31.140625" style="148" bestFit="1" customWidth="1"/>
    <col min="2845" max="3073" width="9.140625" style="148" customWidth="1"/>
    <col min="3074" max="3074" width="10.7109375" style="148" customWidth="1"/>
    <col min="3075" max="3075" width="42" style="148" customWidth="1"/>
    <col min="3076" max="3076" width="28.42578125" style="148" customWidth="1"/>
    <col min="3077" max="3077" width="47.7109375" style="148" customWidth="1"/>
    <col min="3078" max="3079" width="0" style="148" hidden="1" customWidth="1"/>
    <col min="3080" max="3080" width="21.28515625" style="148" customWidth="1"/>
    <col min="3081" max="3081" width="0" style="148" hidden="1" customWidth="1"/>
    <col min="3082" max="3082" width="27.140625" style="148" customWidth="1"/>
    <col min="3083" max="3083" width="68" style="148" customWidth="1"/>
    <col min="3084" max="3084" width="100.28515625" style="148" customWidth="1"/>
    <col min="3085" max="3085" width="15.7109375" style="148" customWidth="1"/>
    <col min="3086" max="3086" width="14.5703125" style="148" customWidth="1"/>
    <col min="3087" max="3087" width="11.140625" style="148" bestFit="1" customWidth="1"/>
    <col min="3088" max="3088" width="19.5703125" style="148" bestFit="1" customWidth="1"/>
    <col min="3089" max="3089" width="9.140625" style="148" customWidth="1"/>
    <col min="3090" max="3090" width="21.140625" style="148" bestFit="1" customWidth="1"/>
    <col min="3091" max="3091" width="9.140625" style="148" customWidth="1"/>
    <col min="3092" max="3092" width="17" style="148" bestFit="1" customWidth="1"/>
    <col min="3093" max="3093" width="17" style="148" customWidth="1"/>
    <col min="3094" max="3099" width="9.140625" style="148" customWidth="1"/>
    <col min="3100" max="3100" width="31.140625" style="148" bestFit="1" customWidth="1"/>
    <col min="3101" max="3329" width="9.140625" style="148" customWidth="1"/>
    <col min="3330" max="3330" width="10.7109375" style="148" customWidth="1"/>
    <col min="3331" max="3331" width="42" style="148" customWidth="1"/>
    <col min="3332" max="3332" width="28.42578125" style="148" customWidth="1"/>
    <col min="3333" max="3333" width="47.7109375" style="148" customWidth="1"/>
    <col min="3334" max="3335" width="0" style="148" hidden="1" customWidth="1"/>
    <col min="3336" max="3336" width="21.28515625" style="148" customWidth="1"/>
    <col min="3337" max="3337" width="0" style="148" hidden="1" customWidth="1"/>
    <col min="3338" max="3338" width="27.140625" style="148" customWidth="1"/>
    <col min="3339" max="3339" width="68" style="148" customWidth="1"/>
    <col min="3340" max="3340" width="100.28515625" style="148" customWidth="1"/>
    <col min="3341" max="3341" width="15.7109375" style="148" customWidth="1"/>
    <col min="3342" max="3342" width="14.5703125" style="148" customWidth="1"/>
    <col min="3343" max="3343" width="11.140625" style="148" bestFit="1" customWidth="1"/>
    <col min="3344" max="3344" width="19.5703125" style="148" bestFit="1" customWidth="1"/>
    <col min="3345" max="3345" width="9.140625" style="148" customWidth="1"/>
    <col min="3346" max="3346" width="21.140625" style="148" bestFit="1" customWidth="1"/>
    <col min="3347" max="3347" width="9.140625" style="148" customWidth="1"/>
    <col min="3348" max="3348" width="17" style="148" bestFit="1" customWidth="1"/>
    <col min="3349" max="3349" width="17" style="148" customWidth="1"/>
    <col min="3350" max="3355" width="9.140625" style="148" customWidth="1"/>
    <col min="3356" max="3356" width="31.140625" style="148" bestFit="1" customWidth="1"/>
    <col min="3357" max="3585" width="9.140625" style="148" customWidth="1"/>
    <col min="3586" max="3586" width="10.7109375" style="148" customWidth="1"/>
    <col min="3587" max="3587" width="42" style="148" customWidth="1"/>
    <col min="3588" max="3588" width="28.42578125" style="148" customWidth="1"/>
    <col min="3589" max="3589" width="47.7109375" style="148" customWidth="1"/>
    <col min="3590" max="3591" width="0" style="148" hidden="1" customWidth="1"/>
    <col min="3592" max="3592" width="21.28515625" style="148" customWidth="1"/>
    <col min="3593" max="3593" width="0" style="148" hidden="1" customWidth="1"/>
    <col min="3594" max="3594" width="27.140625" style="148" customWidth="1"/>
    <col min="3595" max="3595" width="68" style="148" customWidth="1"/>
    <col min="3596" max="3596" width="100.28515625" style="148" customWidth="1"/>
    <col min="3597" max="3597" width="15.7109375" style="148" customWidth="1"/>
    <col min="3598" max="3598" width="14.5703125" style="148" customWidth="1"/>
    <col min="3599" max="3599" width="11.140625" style="148" bestFit="1" customWidth="1"/>
    <col min="3600" max="3600" width="19.5703125" style="148" bestFit="1" customWidth="1"/>
    <col min="3601" max="3601" width="9.140625" style="148" customWidth="1"/>
    <col min="3602" max="3602" width="21.140625" style="148" bestFit="1" customWidth="1"/>
    <col min="3603" max="3603" width="9.140625" style="148" customWidth="1"/>
    <col min="3604" max="3604" width="17" style="148" bestFit="1" customWidth="1"/>
    <col min="3605" max="3605" width="17" style="148" customWidth="1"/>
    <col min="3606" max="3611" width="9.140625" style="148" customWidth="1"/>
    <col min="3612" max="3612" width="31.140625" style="148" bestFit="1" customWidth="1"/>
    <col min="3613" max="3841" width="9.140625" style="148" customWidth="1"/>
    <col min="3842" max="3842" width="10.7109375" style="148" customWidth="1"/>
    <col min="3843" max="3843" width="42" style="148" customWidth="1"/>
    <col min="3844" max="3844" width="28.42578125" style="148" customWidth="1"/>
    <col min="3845" max="3845" width="47.7109375" style="148" customWidth="1"/>
    <col min="3846" max="3847" width="0" style="148" hidden="1" customWidth="1"/>
    <col min="3848" max="3848" width="21.28515625" style="148" customWidth="1"/>
    <col min="3849" max="3849" width="0" style="148" hidden="1" customWidth="1"/>
    <col min="3850" max="3850" width="27.140625" style="148" customWidth="1"/>
    <col min="3851" max="3851" width="68" style="148" customWidth="1"/>
    <col min="3852" max="3852" width="100.28515625" style="148" customWidth="1"/>
    <col min="3853" max="3853" width="15.7109375" style="148" customWidth="1"/>
    <col min="3854" max="3854" width="14.5703125" style="148" customWidth="1"/>
    <col min="3855" max="3855" width="11.140625" style="148" bestFit="1" customWidth="1"/>
    <col min="3856" max="3856" width="19.5703125" style="148" bestFit="1" customWidth="1"/>
    <col min="3857" max="3857" width="9.140625" style="148" customWidth="1"/>
    <col min="3858" max="3858" width="21.140625" style="148" bestFit="1" customWidth="1"/>
    <col min="3859" max="3859" width="9.140625" style="148" customWidth="1"/>
    <col min="3860" max="3860" width="17" style="148" bestFit="1" customWidth="1"/>
    <col min="3861" max="3861" width="17" style="148" customWidth="1"/>
    <col min="3862" max="3867" width="9.140625" style="148" customWidth="1"/>
    <col min="3868" max="3868" width="31.140625" style="148" bestFit="1" customWidth="1"/>
    <col min="3869" max="4097" width="9.140625" style="148" customWidth="1"/>
    <col min="4098" max="4098" width="10.7109375" style="148" customWidth="1"/>
    <col min="4099" max="4099" width="42" style="148" customWidth="1"/>
    <col min="4100" max="4100" width="28.42578125" style="148" customWidth="1"/>
    <col min="4101" max="4101" width="47.7109375" style="148" customWidth="1"/>
    <col min="4102" max="4103" width="0" style="148" hidden="1" customWidth="1"/>
    <col min="4104" max="4104" width="21.28515625" style="148" customWidth="1"/>
    <col min="4105" max="4105" width="0" style="148" hidden="1" customWidth="1"/>
    <col min="4106" max="4106" width="27.140625" style="148" customWidth="1"/>
    <col min="4107" max="4107" width="68" style="148" customWidth="1"/>
    <col min="4108" max="4108" width="100.28515625" style="148" customWidth="1"/>
    <col min="4109" max="4109" width="15.7109375" style="148" customWidth="1"/>
    <col min="4110" max="4110" width="14.5703125" style="148" customWidth="1"/>
    <col min="4111" max="4111" width="11.140625" style="148" bestFit="1" customWidth="1"/>
    <col min="4112" max="4112" width="19.5703125" style="148" bestFit="1" customWidth="1"/>
    <col min="4113" max="4113" width="9.140625" style="148" customWidth="1"/>
    <col min="4114" max="4114" width="21.140625" style="148" bestFit="1" customWidth="1"/>
    <col min="4115" max="4115" width="9.140625" style="148" customWidth="1"/>
    <col min="4116" max="4116" width="17" style="148" bestFit="1" customWidth="1"/>
    <col min="4117" max="4117" width="17" style="148" customWidth="1"/>
    <col min="4118" max="4123" width="9.140625" style="148" customWidth="1"/>
    <col min="4124" max="4124" width="31.140625" style="148" bestFit="1" customWidth="1"/>
    <col min="4125" max="4353" width="9.140625" style="148" customWidth="1"/>
    <col min="4354" max="4354" width="10.7109375" style="148" customWidth="1"/>
    <col min="4355" max="4355" width="42" style="148" customWidth="1"/>
    <col min="4356" max="4356" width="28.42578125" style="148" customWidth="1"/>
    <col min="4357" max="4357" width="47.7109375" style="148" customWidth="1"/>
    <col min="4358" max="4359" width="0" style="148" hidden="1" customWidth="1"/>
    <col min="4360" max="4360" width="21.28515625" style="148" customWidth="1"/>
    <col min="4361" max="4361" width="0" style="148" hidden="1" customWidth="1"/>
    <col min="4362" max="4362" width="27.140625" style="148" customWidth="1"/>
    <col min="4363" max="4363" width="68" style="148" customWidth="1"/>
    <col min="4364" max="4364" width="100.28515625" style="148" customWidth="1"/>
    <col min="4365" max="4365" width="15.7109375" style="148" customWidth="1"/>
    <col min="4366" max="4366" width="14.5703125" style="148" customWidth="1"/>
    <col min="4367" max="4367" width="11.140625" style="148" bestFit="1" customWidth="1"/>
    <col min="4368" max="4368" width="19.5703125" style="148" bestFit="1" customWidth="1"/>
    <col min="4369" max="4369" width="9.140625" style="148" customWidth="1"/>
    <col min="4370" max="4370" width="21.140625" style="148" bestFit="1" customWidth="1"/>
    <col min="4371" max="4371" width="9.140625" style="148" customWidth="1"/>
    <col min="4372" max="4372" width="17" style="148" bestFit="1" customWidth="1"/>
    <col min="4373" max="4373" width="17" style="148" customWidth="1"/>
    <col min="4374" max="4379" width="9.140625" style="148" customWidth="1"/>
    <col min="4380" max="4380" width="31.140625" style="148" bestFit="1" customWidth="1"/>
    <col min="4381" max="4609" width="9.140625" style="148" customWidth="1"/>
    <col min="4610" max="4610" width="10.7109375" style="148" customWidth="1"/>
    <col min="4611" max="4611" width="42" style="148" customWidth="1"/>
    <col min="4612" max="4612" width="28.42578125" style="148" customWidth="1"/>
    <col min="4613" max="4613" width="47.7109375" style="148" customWidth="1"/>
    <col min="4614" max="4615" width="0" style="148" hidden="1" customWidth="1"/>
    <col min="4616" max="4616" width="21.28515625" style="148" customWidth="1"/>
    <col min="4617" max="4617" width="0" style="148" hidden="1" customWidth="1"/>
    <col min="4618" max="4618" width="27.140625" style="148" customWidth="1"/>
    <col min="4619" max="4619" width="68" style="148" customWidth="1"/>
    <col min="4620" max="4620" width="100.28515625" style="148" customWidth="1"/>
    <col min="4621" max="4621" width="15.7109375" style="148" customWidth="1"/>
    <col min="4622" max="4622" width="14.5703125" style="148" customWidth="1"/>
    <col min="4623" max="4623" width="11.140625" style="148" bestFit="1" customWidth="1"/>
    <col min="4624" max="4624" width="19.5703125" style="148" bestFit="1" customWidth="1"/>
    <col min="4625" max="4625" width="9.140625" style="148" customWidth="1"/>
    <col min="4626" max="4626" width="21.140625" style="148" bestFit="1" customWidth="1"/>
    <col min="4627" max="4627" width="9.140625" style="148" customWidth="1"/>
    <col min="4628" max="4628" width="17" style="148" bestFit="1" customWidth="1"/>
    <col min="4629" max="4629" width="17" style="148" customWidth="1"/>
    <col min="4630" max="4635" width="9.140625" style="148" customWidth="1"/>
    <col min="4636" max="4636" width="31.140625" style="148" bestFit="1" customWidth="1"/>
    <col min="4637" max="4865" width="9.140625" style="148" customWidth="1"/>
    <col min="4866" max="4866" width="10.7109375" style="148" customWidth="1"/>
    <col min="4867" max="4867" width="42" style="148" customWidth="1"/>
    <col min="4868" max="4868" width="28.42578125" style="148" customWidth="1"/>
    <col min="4869" max="4869" width="47.7109375" style="148" customWidth="1"/>
    <col min="4870" max="4871" width="0" style="148" hidden="1" customWidth="1"/>
    <col min="4872" max="4872" width="21.28515625" style="148" customWidth="1"/>
    <col min="4873" max="4873" width="0" style="148" hidden="1" customWidth="1"/>
    <col min="4874" max="4874" width="27.140625" style="148" customWidth="1"/>
    <col min="4875" max="4875" width="68" style="148" customWidth="1"/>
    <col min="4876" max="4876" width="100.28515625" style="148" customWidth="1"/>
    <col min="4877" max="4877" width="15.7109375" style="148" customWidth="1"/>
    <col min="4878" max="4878" width="14.5703125" style="148" customWidth="1"/>
    <col min="4879" max="4879" width="11.140625" style="148" bestFit="1" customWidth="1"/>
    <col min="4880" max="4880" width="19.5703125" style="148" bestFit="1" customWidth="1"/>
    <col min="4881" max="4881" width="9.140625" style="148" customWidth="1"/>
    <col min="4882" max="4882" width="21.140625" style="148" bestFit="1" customWidth="1"/>
    <col min="4883" max="4883" width="9.140625" style="148" customWidth="1"/>
    <col min="4884" max="4884" width="17" style="148" bestFit="1" customWidth="1"/>
    <col min="4885" max="4885" width="17" style="148" customWidth="1"/>
    <col min="4886" max="4891" width="9.140625" style="148" customWidth="1"/>
    <col min="4892" max="4892" width="31.140625" style="148" bestFit="1" customWidth="1"/>
    <col min="4893" max="5121" width="9.140625" style="148" customWidth="1"/>
    <col min="5122" max="5122" width="10.7109375" style="148" customWidth="1"/>
    <col min="5123" max="5123" width="42" style="148" customWidth="1"/>
    <col min="5124" max="5124" width="28.42578125" style="148" customWidth="1"/>
    <col min="5125" max="5125" width="47.7109375" style="148" customWidth="1"/>
    <col min="5126" max="5127" width="0" style="148" hidden="1" customWidth="1"/>
    <col min="5128" max="5128" width="21.28515625" style="148" customWidth="1"/>
    <col min="5129" max="5129" width="0" style="148" hidden="1" customWidth="1"/>
    <col min="5130" max="5130" width="27.140625" style="148" customWidth="1"/>
    <col min="5131" max="5131" width="68" style="148" customWidth="1"/>
    <col min="5132" max="5132" width="100.28515625" style="148" customWidth="1"/>
    <col min="5133" max="5133" width="15.7109375" style="148" customWidth="1"/>
    <col min="5134" max="5134" width="14.5703125" style="148" customWidth="1"/>
    <col min="5135" max="5135" width="11.140625" style="148" bestFit="1" customWidth="1"/>
    <col min="5136" max="5136" width="19.5703125" style="148" bestFit="1" customWidth="1"/>
    <col min="5137" max="5137" width="9.140625" style="148" customWidth="1"/>
    <col min="5138" max="5138" width="21.140625" style="148" bestFit="1" customWidth="1"/>
    <col min="5139" max="5139" width="9.140625" style="148" customWidth="1"/>
    <col min="5140" max="5140" width="17" style="148" bestFit="1" customWidth="1"/>
    <col min="5141" max="5141" width="17" style="148" customWidth="1"/>
    <col min="5142" max="5147" width="9.140625" style="148" customWidth="1"/>
    <col min="5148" max="5148" width="31.140625" style="148" bestFit="1" customWidth="1"/>
    <col min="5149" max="5377" width="9.140625" style="148" customWidth="1"/>
    <col min="5378" max="5378" width="10.7109375" style="148" customWidth="1"/>
    <col min="5379" max="5379" width="42" style="148" customWidth="1"/>
    <col min="5380" max="5380" width="28.42578125" style="148" customWidth="1"/>
    <col min="5381" max="5381" width="47.7109375" style="148" customWidth="1"/>
    <col min="5382" max="5383" width="0" style="148" hidden="1" customWidth="1"/>
    <col min="5384" max="5384" width="21.28515625" style="148" customWidth="1"/>
    <col min="5385" max="5385" width="0" style="148" hidden="1" customWidth="1"/>
    <col min="5386" max="5386" width="27.140625" style="148" customWidth="1"/>
    <col min="5387" max="5387" width="68" style="148" customWidth="1"/>
    <col min="5388" max="5388" width="100.28515625" style="148" customWidth="1"/>
    <col min="5389" max="5389" width="15.7109375" style="148" customWidth="1"/>
    <col min="5390" max="5390" width="14.5703125" style="148" customWidth="1"/>
    <col min="5391" max="5391" width="11.140625" style="148" bestFit="1" customWidth="1"/>
    <col min="5392" max="5392" width="19.5703125" style="148" bestFit="1" customWidth="1"/>
    <col min="5393" max="5393" width="9.140625" style="148" customWidth="1"/>
    <col min="5394" max="5394" width="21.140625" style="148" bestFit="1" customWidth="1"/>
    <col min="5395" max="5395" width="9.140625" style="148" customWidth="1"/>
    <col min="5396" max="5396" width="17" style="148" bestFit="1" customWidth="1"/>
    <col min="5397" max="5397" width="17" style="148" customWidth="1"/>
    <col min="5398" max="5403" width="9.140625" style="148" customWidth="1"/>
    <col min="5404" max="5404" width="31.140625" style="148" bestFit="1" customWidth="1"/>
    <col min="5405" max="5633" width="9.140625" style="148" customWidth="1"/>
    <col min="5634" max="5634" width="10.7109375" style="148" customWidth="1"/>
    <col min="5635" max="5635" width="42" style="148" customWidth="1"/>
    <col min="5636" max="5636" width="28.42578125" style="148" customWidth="1"/>
    <col min="5637" max="5637" width="47.7109375" style="148" customWidth="1"/>
    <col min="5638" max="5639" width="0" style="148" hidden="1" customWidth="1"/>
    <col min="5640" max="5640" width="21.28515625" style="148" customWidth="1"/>
    <col min="5641" max="5641" width="0" style="148" hidden="1" customWidth="1"/>
    <col min="5642" max="5642" width="27.140625" style="148" customWidth="1"/>
    <col min="5643" max="5643" width="68" style="148" customWidth="1"/>
    <col min="5644" max="5644" width="100.28515625" style="148" customWidth="1"/>
    <col min="5645" max="5645" width="15.7109375" style="148" customWidth="1"/>
    <col min="5646" max="5646" width="14.5703125" style="148" customWidth="1"/>
    <col min="5647" max="5647" width="11.140625" style="148" bestFit="1" customWidth="1"/>
    <col min="5648" max="5648" width="19.5703125" style="148" bestFit="1" customWidth="1"/>
    <col min="5649" max="5649" width="9.140625" style="148" customWidth="1"/>
    <col min="5650" max="5650" width="21.140625" style="148" bestFit="1" customWidth="1"/>
    <col min="5651" max="5651" width="9.140625" style="148" customWidth="1"/>
    <col min="5652" max="5652" width="17" style="148" bestFit="1" customWidth="1"/>
    <col min="5653" max="5653" width="17" style="148" customWidth="1"/>
    <col min="5654" max="5659" width="9.140625" style="148" customWidth="1"/>
    <col min="5660" max="5660" width="31.140625" style="148" bestFit="1" customWidth="1"/>
    <col min="5661" max="5889" width="9.140625" style="148" customWidth="1"/>
    <col min="5890" max="5890" width="10.7109375" style="148" customWidth="1"/>
    <col min="5891" max="5891" width="42" style="148" customWidth="1"/>
    <col min="5892" max="5892" width="28.42578125" style="148" customWidth="1"/>
    <col min="5893" max="5893" width="47.7109375" style="148" customWidth="1"/>
    <col min="5894" max="5895" width="0" style="148" hidden="1" customWidth="1"/>
    <col min="5896" max="5896" width="21.28515625" style="148" customWidth="1"/>
    <col min="5897" max="5897" width="0" style="148" hidden="1" customWidth="1"/>
    <col min="5898" max="5898" width="27.140625" style="148" customWidth="1"/>
    <col min="5899" max="5899" width="68" style="148" customWidth="1"/>
    <col min="5900" max="5900" width="100.28515625" style="148" customWidth="1"/>
    <col min="5901" max="5901" width="15.7109375" style="148" customWidth="1"/>
    <col min="5902" max="5902" width="14.5703125" style="148" customWidth="1"/>
    <col min="5903" max="5903" width="11.140625" style="148" bestFit="1" customWidth="1"/>
    <col min="5904" max="5904" width="19.5703125" style="148" bestFit="1" customWidth="1"/>
    <col min="5905" max="5905" width="9.140625" style="148" customWidth="1"/>
    <col min="5906" max="5906" width="21.140625" style="148" bestFit="1" customWidth="1"/>
    <col min="5907" max="5907" width="9.140625" style="148" customWidth="1"/>
    <col min="5908" max="5908" width="17" style="148" bestFit="1" customWidth="1"/>
    <col min="5909" max="5909" width="17" style="148" customWidth="1"/>
    <col min="5910" max="5915" width="9.140625" style="148" customWidth="1"/>
    <col min="5916" max="5916" width="31.140625" style="148" bestFit="1" customWidth="1"/>
    <col min="5917" max="6145" width="9.140625" style="148" customWidth="1"/>
    <col min="6146" max="6146" width="10.7109375" style="148" customWidth="1"/>
    <col min="6147" max="6147" width="42" style="148" customWidth="1"/>
    <col min="6148" max="6148" width="28.42578125" style="148" customWidth="1"/>
    <col min="6149" max="6149" width="47.7109375" style="148" customWidth="1"/>
    <col min="6150" max="6151" width="0" style="148" hidden="1" customWidth="1"/>
    <col min="6152" max="6152" width="21.28515625" style="148" customWidth="1"/>
    <col min="6153" max="6153" width="0" style="148" hidden="1" customWidth="1"/>
    <col min="6154" max="6154" width="27.140625" style="148" customWidth="1"/>
    <col min="6155" max="6155" width="68" style="148" customWidth="1"/>
    <col min="6156" max="6156" width="100.28515625" style="148" customWidth="1"/>
    <col min="6157" max="6157" width="15.7109375" style="148" customWidth="1"/>
    <col min="6158" max="6158" width="14.5703125" style="148" customWidth="1"/>
    <col min="6159" max="6159" width="11.140625" style="148" bestFit="1" customWidth="1"/>
    <col min="6160" max="6160" width="19.5703125" style="148" bestFit="1" customWidth="1"/>
    <col min="6161" max="6161" width="9.140625" style="148" customWidth="1"/>
    <col min="6162" max="6162" width="21.140625" style="148" bestFit="1" customWidth="1"/>
    <col min="6163" max="6163" width="9.140625" style="148" customWidth="1"/>
    <col min="6164" max="6164" width="17" style="148" bestFit="1" customWidth="1"/>
    <col min="6165" max="6165" width="17" style="148" customWidth="1"/>
    <col min="6166" max="6171" width="9.140625" style="148" customWidth="1"/>
    <col min="6172" max="6172" width="31.140625" style="148" bestFit="1" customWidth="1"/>
    <col min="6173" max="6401" width="9.140625" style="148" customWidth="1"/>
    <col min="6402" max="6402" width="10.7109375" style="148" customWidth="1"/>
    <col min="6403" max="6403" width="42" style="148" customWidth="1"/>
    <col min="6404" max="6404" width="28.42578125" style="148" customWidth="1"/>
    <col min="6405" max="6405" width="47.7109375" style="148" customWidth="1"/>
    <col min="6406" max="6407" width="0" style="148" hidden="1" customWidth="1"/>
    <col min="6408" max="6408" width="21.28515625" style="148" customWidth="1"/>
    <col min="6409" max="6409" width="0" style="148" hidden="1" customWidth="1"/>
    <col min="6410" max="6410" width="27.140625" style="148" customWidth="1"/>
    <col min="6411" max="6411" width="68" style="148" customWidth="1"/>
    <col min="6412" max="6412" width="100.28515625" style="148" customWidth="1"/>
    <col min="6413" max="6413" width="15.7109375" style="148" customWidth="1"/>
    <col min="6414" max="6414" width="14.5703125" style="148" customWidth="1"/>
    <col min="6415" max="6415" width="11.140625" style="148" bestFit="1" customWidth="1"/>
    <col min="6416" max="6416" width="19.5703125" style="148" bestFit="1" customWidth="1"/>
    <col min="6417" max="6417" width="9.140625" style="148" customWidth="1"/>
    <col min="6418" max="6418" width="21.140625" style="148" bestFit="1" customWidth="1"/>
    <col min="6419" max="6419" width="9.140625" style="148" customWidth="1"/>
    <col min="6420" max="6420" width="17" style="148" bestFit="1" customWidth="1"/>
    <col min="6421" max="6421" width="17" style="148" customWidth="1"/>
    <col min="6422" max="6427" width="9.140625" style="148" customWidth="1"/>
    <col min="6428" max="6428" width="31.140625" style="148" bestFit="1" customWidth="1"/>
    <col min="6429" max="6657" width="9.140625" style="148" customWidth="1"/>
    <col min="6658" max="6658" width="10.7109375" style="148" customWidth="1"/>
    <col min="6659" max="6659" width="42" style="148" customWidth="1"/>
    <col min="6660" max="6660" width="28.42578125" style="148" customWidth="1"/>
    <col min="6661" max="6661" width="47.7109375" style="148" customWidth="1"/>
    <col min="6662" max="6663" width="0" style="148" hidden="1" customWidth="1"/>
    <col min="6664" max="6664" width="21.28515625" style="148" customWidth="1"/>
    <col min="6665" max="6665" width="0" style="148" hidden="1" customWidth="1"/>
    <col min="6666" max="6666" width="27.140625" style="148" customWidth="1"/>
    <col min="6667" max="6667" width="68" style="148" customWidth="1"/>
    <col min="6668" max="6668" width="100.28515625" style="148" customWidth="1"/>
    <col min="6669" max="6669" width="15.7109375" style="148" customWidth="1"/>
    <col min="6670" max="6670" width="14.5703125" style="148" customWidth="1"/>
    <col min="6671" max="6671" width="11.140625" style="148" bestFit="1" customWidth="1"/>
    <col min="6672" max="6672" width="19.5703125" style="148" bestFit="1" customWidth="1"/>
    <col min="6673" max="6673" width="9.140625" style="148" customWidth="1"/>
    <col min="6674" max="6674" width="21.140625" style="148" bestFit="1" customWidth="1"/>
    <col min="6675" max="6675" width="9.140625" style="148" customWidth="1"/>
    <col min="6676" max="6676" width="17" style="148" bestFit="1" customWidth="1"/>
    <col min="6677" max="6677" width="17" style="148" customWidth="1"/>
    <col min="6678" max="6683" width="9.140625" style="148" customWidth="1"/>
    <col min="6684" max="6684" width="31.140625" style="148" bestFit="1" customWidth="1"/>
    <col min="6685" max="6913" width="9.140625" style="148" customWidth="1"/>
    <col min="6914" max="6914" width="10.7109375" style="148" customWidth="1"/>
    <col min="6915" max="6915" width="42" style="148" customWidth="1"/>
    <col min="6916" max="6916" width="28.42578125" style="148" customWidth="1"/>
    <col min="6917" max="6917" width="47.7109375" style="148" customWidth="1"/>
    <col min="6918" max="6919" width="0" style="148" hidden="1" customWidth="1"/>
    <col min="6920" max="6920" width="21.28515625" style="148" customWidth="1"/>
    <col min="6921" max="6921" width="0" style="148" hidden="1" customWidth="1"/>
    <col min="6922" max="6922" width="27.140625" style="148" customWidth="1"/>
    <col min="6923" max="6923" width="68" style="148" customWidth="1"/>
    <col min="6924" max="6924" width="100.28515625" style="148" customWidth="1"/>
    <col min="6925" max="6925" width="15.7109375" style="148" customWidth="1"/>
    <col min="6926" max="6926" width="14.5703125" style="148" customWidth="1"/>
    <col min="6927" max="6927" width="11.140625" style="148" bestFit="1" customWidth="1"/>
    <col min="6928" max="6928" width="19.5703125" style="148" bestFit="1" customWidth="1"/>
    <col min="6929" max="6929" width="9.140625" style="148" customWidth="1"/>
    <col min="6930" max="6930" width="21.140625" style="148" bestFit="1" customWidth="1"/>
    <col min="6931" max="6931" width="9.140625" style="148" customWidth="1"/>
    <col min="6932" max="6932" width="17" style="148" bestFit="1" customWidth="1"/>
    <col min="6933" max="6933" width="17" style="148" customWidth="1"/>
    <col min="6934" max="6939" width="9.140625" style="148" customWidth="1"/>
    <col min="6940" max="6940" width="31.140625" style="148" bestFit="1" customWidth="1"/>
    <col min="6941" max="7169" width="9.140625" style="148" customWidth="1"/>
    <col min="7170" max="7170" width="10.7109375" style="148" customWidth="1"/>
    <col min="7171" max="7171" width="42" style="148" customWidth="1"/>
    <col min="7172" max="7172" width="28.42578125" style="148" customWidth="1"/>
    <col min="7173" max="7173" width="47.7109375" style="148" customWidth="1"/>
    <col min="7174" max="7175" width="0" style="148" hidden="1" customWidth="1"/>
    <col min="7176" max="7176" width="21.28515625" style="148" customWidth="1"/>
    <col min="7177" max="7177" width="0" style="148" hidden="1" customWidth="1"/>
    <col min="7178" max="7178" width="27.140625" style="148" customWidth="1"/>
    <col min="7179" max="7179" width="68" style="148" customWidth="1"/>
    <col min="7180" max="7180" width="100.28515625" style="148" customWidth="1"/>
    <col min="7181" max="7181" width="15.7109375" style="148" customWidth="1"/>
    <col min="7182" max="7182" width="14.5703125" style="148" customWidth="1"/>
    <col min="7183" max="7183" width="11.140625" style="148" bestFit="1" customWidth="1"/>
    <col min="7184" max="7184" width="19.5703125" style="148" bestFit="1" customWidth="1"/>
    <col min="7185" max="7185" width="9.140625" style="148" customWidth="1"/>
    <col min="7186" max="7186" width="21.140625" style="148" bestFit="1" customWidth="1"/>
    <col min="7187" max="7187" width="9.140625" style="148" customWidth="1"/>
    <col min="7188" max="7188" width="17" style="148" bestFit="1" customWidth="1"/>
    <col min="7189" max="7189" width="17" style="148" customWidth="1"/>
    <col min="7190" max="7195" width="9.140625" style="148" customWidth="1"/>
    <col min="7196" max="7196" width="31.140625" style="148" bestFit="1" customWidth="1"/>
    <col min="7197" max="7425" width="9.140625" style="148" customWidth="1"/>
    <col min="7426" max="7426" width="10.7109375" style="148" customWidth="1"/>
    <col min="7427" max="7427" width="42" style="148" customWidth="1"/>
    <col min="7428" max="7428" width="28.42578125" style="148" customWidth="1"/>
    <col min="7429" max="7429" width="47.7109375" style="148" customWidth="1"/>
    <col min="7430" max="7431" width="0" style="148" hidden="1" customWidth="1"/>
    <col min="7432" max="7432" width="21.28515625" style="148" customWidth="1"/>
    <col min="7433" max="7433" width="0" style="148" hidden="1" customWidth="1"/>
    <col min="7434" max="7434" width="27.140625" style="148" customWidth="1"/>
    <col min="7435" max="7435" width="68" style="148" customWidth="1"/>
    <col min="7436" max="7436" width="100.28515625" style="148" customWidth="1"/>
    <col min="7437" max="7437" width="15.7109375" style="148" customWidth="1"/>
    <col min="7438" max="7438" width="14.5703125" style="148" customWidth="1"/>
    <col min="7439" max="7439" width="11.140625" style="148" bestFit="1" customWidth="1"/>
    <col min="7440" max="7440" width="19.5703125" style="148" bestFit="1" customWidth="1"/>
    <col min="7441" max="7441" width="9.140625" style="148" customWidth="1"/>
    <col min="7442" max="7442" width="21.140625" style="148" bestFit="1" customWidth="1"/>
    <col min="7443" max="7443" width="9.140625" style="148" customWidth="1"/>
    <col min="7444" max="7444" width="17" style="148" bestFit="1" customWidth="1"/>
    <col min="7445" max="7445" width="17" style="148" customWidth="1"/>
    <col min="7446" max="7451" width="9.140625" style="148" customWidth="1"/>
    <col min="7452" max="7452" width="31.140625" style="148" bestFit="1" customWidth="1"/>
    <col min="7453" max="7681" width="9.140625" style="148" customWidth="1"/>
    <col min="7682" max="7682" width="10.7109375" style="148" customWidth="1"/>
    <col min="7683" max="7683" width="42" style="148" customWidth="1"/>
    <col min="7684" max="7684" width="28.42578125" style="148" customWidth="1"/>
    <col min="7685" max="7685" width="47.7109375" style="148" customWidth="1"/>
    <col min="7686" max="7687" width="0" style="148" hidden="1" customWidth="1"/>
    <col min="7688" max="7688" width="21.28515625" style="148" customWidth="1"/>
    <col min="7689" max="7689" width="0" style="148" hidden="1" customWidth="1"/>
    <col min="7690" max="7690" width="27.140625" style="148" customWidth="1"/>
    <col min="7691" max="7691" width="68" style="148" customWidth="1"/>
    <col min="7692" max="7692" width="100.28515625" style="148" customWidth="1"/>
    <col min="7693" max="7693" width="15.7109375" style="148" customWidth="1"/>
    <col min="7694" max="7694" width="14.5703125" style="148" customWidth="1"/>
    <col min="7695" max="7695" width="11.140625" style="148" bestFit="1" customWidth="1"/>
    <col min="7696" max="7696" width="19.5703125" style="148" bestFit="1" customWidth="1"/>
    <col min="7697" max="7697" width="9.140625" style="148" customWidth="1"/>
    <col min="7698" max="7698" width="21.140625" style="148" bestFit="1" customWidth="1"/>
    <col min="7699" max="7699" width="9.140625" style="148" customWidth="1"/>
    <col min="7700" max="7700" width="17" style="148" bestFit="1" customWidth="1"/>
    <col min="7701" max="7701" width="17" style="148" customWidth="1"/>
    <col min="7702" max="7707" width="9.140625" style="148" customWidth="1"/>
    <col min="7708" max="7708" width="31.140625" style="148" bestFit="1" customWidth="1"/>
    <col min="7709" max="7937" width="9.140625" style="148" customWidth="1"/>
    <col min="7938" max="7938" width="10.7109375" style="148" customWidth="1"/>
    <col min="7939" max="7939" width="42" style="148" customWidth="1"/>
    <col min="7940" max="7940" width="28.42578125" style="148" customWidth="1"/>
    <col min="7941" max="7941" width="47.7109375" style="148" customWidth="1"/>
    <col min="7942" max="7943" width="0" style="148" hidden="1" customWidth="1"/>
    <col min="7944" max="7944" width="21.28515625" style="148" customWidth="1"/>
    <col min="7945" max="7945" width="0" style="148" hidden="1" customWidth="1"/>
    <col min="7946" max="7946" width="27.140625" style="148" customWidth="1"/>
    <col min="7947" max="7947" width="68" style="148" customWidth="1"/>
    <col min="7948" max="7948" width="100.28515625" style="148" customWidth="1"/>
    <col min="7949" max="7949" width="15.7109375" style="148" customWidth="1"/>
    <col min="7950" max="7950" width="14.5703125" style="148" customWidth="1"/>
    <col min="7951" max="7951" width="11.140625" style="148" bestFit="1" customWidth="1"/>
    <col min="7952" max="7952" width="19.5703125" style="148" bestFit="1" customWidth="1"/>
    <col min="7953" max="7953" width="9.140625" style="148" customWidth="1"/>
    <col min="7954" max="7954" width="21.140625" style="148" bestFit="1" customWidth="1"/>
    <col min="7955" max="7955" width="9.140625" style="148" customWidth="1"/>
    <col min="7956" max="7956" width="17" style="148" bestFit="1" customWidth="1"/>
    <col min="7957" max="7957" width="17" style="148" customWidth="1"/>
    <col min="7958" max="7963" width="9.140625" style="148" customWidth="1"/>
    <col min="7964" max="7964" width="31.140625" style="148" bestFit="1" customWidth="1"/>
    <col min="7965" max="8193" width="9.140625" style="148" customWidth="1"/>
    <col min="8194" max="8194" width="10.7109375" style="148" customWidth="1"/>
    <col min="8195" max="8195" width="42" style="148" customWidth="1"/>
    <col min="8196" max="8196" width="28.42578125" style="148" customWidth="1"/>
    <col min="8197" max="8197" width="47.7109375" style="148" customWidth="1"/>
    <col min="8198" max="8199" width="0" style="148" hidden="1" customWidth="1"/>
    <col min="8200" max="8200" width="21.28515625" style="148" customWidth="1"/>
    <col min="8201" max="8201" width="0" style="148" hidden="1" customWidth="1"/>
    <col min="8202" max="8202" width="27.140625" style="148" customWidth="1"/>
    <col min="8203" max="8203" width="68" style="148" customWidth="1"/>
    <col min="8204" max="8204" width="100.28515625" style="148" customWidth="1"/>
    <col min="8205" max="8205" width="15.7109375" style="148" customWidth="1"/>
    <col min="8206" max="8206" width="14.5703125" style="148" customWidth="1"/>
    <col min="8207" max="8207" width="11.140625" style="148" bestFit="1" customWidth="1"/>
    <col min="8208" max="8208" width="19.5703125" style="148" bestFit="1" customWidth="1"/>
    <col min="8209" max="8209" width="9.140625" style="148" customWidth="1"/>
    <col min="8210" max="8210" width="21.140625" style="148" bestFit="1" customWidth="1"/>
    <col min="8211" max="8211" width="9.140625" style="148" customWidth="1"/>
    <col min="8212" max="8212" width="17" style="148" bestFit="1" customWidth="1"/>
    <col min="8213" max="8213" width="17" style="148" customWidth="1"/>
    <col min="8214" max="8219" width="9.140625" style="148" customWidth="1"/>
    <col min="8220" max="8220" width="31.140625" style="148" bestFit="1" customWidth="1"/>
    <col min="8221" max="8449" width="9.140625" style="148" customWidth="1"/>
    <col min="8450" max="8450" width="10.7109375" style="148" customWidth="1"/>
    <col min="8451" max="8451" width="42" style="148" customWidth="1"/>
    <col min="8452" max="8452" width="28.42578125" style="148" customWidth="1"/>
    <col min="8453" max="8453" width="47.7109375" style="148" customWidth="1"/>
    <col min="8454" max="8455" width="0" style="148" hidden="1" customWidth="1"/>
    <col min="8456" max="8456" width="21.28515625" style="148" customWidth="1"/>
    <col min="8457" max="8457" width="0" style="148" hidden="1" customWidth="1"/>
    <col min="8458" max="8458" width="27.140625" style="148" customWidth="1"/>
    <col min="8459" max="8459" width="68" style="148" customWidth="1"/>
    <col min="8460" max="8460" width="100.28515625" style="148" customWidth="1"/>
    <col min="8461" max="8461" width="15.7109375" style="148" customWidth="1"/>
    <col min="8462" max="8462" width="14.5703125" style="148" customWidth="1"/>
    <col min="8463" max="8463" width="11.140625" style="148" bestFit="1" customWidth="1"/>
    <col min="8464" max="8464" width="19.5703125" style="148" bestFit="1" customWidth="1"/>
    <col min="8465" max="8465" width="9.140625" style="148" customWidth="1"/>
    <col min="8466" max="8466" width="21.140625" style="148" bestFit="1" customWidth="1"/>
    <col min="8467" max="8467" width="9.140625" style="148" customWidth="1"/>
    <col min="8468" max="8468" width="17" style="148" bestFit="1" customWidth="1"/>
    <col min="8469" max="8469" width="17" style="148" customWidth="1"/>
    <col min="8470" max="8475" width="9.140625" style="148" customWidth="1"/>
    <col min="8476" max="8476" width="31.140625" style="148" bestFit="1" customWidth="1"/>
    <col min="8477" max="8705" width="9.140625" style="148" customWidth="1"/>
    <col min="8706" max="8706" width="10.7109375" style="148" customWidth="1"/>
    <col min="8707" max="8707" width="42" style="148" customWidth="1"/>
    <col min="8708" max="8708" width="28.42578125" style="148" customWidth="1"/>
    <col min="8709" max="8709" width="47.7109375" style="148" customWidth="1"/>
    <col min="8710" max="8711" width="0" style="148" hidden="1" customWidth="1"/>
    <col min="8712" max="8712" width="21.28515625" style="148" customWidth="1"/>
    <col min="8713" max="8713" width="0" style="148" hidden="1" customWidth="1"/>
    <col min="8714" max="8714" width="27.140625" style="148" customWidth="1"/>
    <col min="8715" max="8715" width="68" style="148" customWidth="1"/>
    <col min="8716" max="8716" width="100.28515625" style="148" customWidth="1"/>
    <col min="8717" max="8717" width="15.7109375" style="148" customWidth="1"/>
    <col min="8718" max="8718" width="14.5703125" style="148" customWidth="1"/>
    <col min="8719" max="8719" width="11.140625" style="148" bestFit="1" customWidth="1"/>
    <col min="8720" max="8720" width="19.5703125" style="148" bestFit="1" customWidth="1"/>
    <col min="8721" max="8721" width="9.140625" style="148" customWidth="1"/>
    <col min="8722" max="8722" width="21.140625" style="148" bestFit="1" customWidth="1"/>
    <col min="8723" max="8723" width="9.140625" style="148" customWidth="1"/>
    <col min="8724" max="8724" width="17" style="148" bestFit="1" customWidth="1"/>
    <col min="8725" max="8725" width="17" style="148" customWidth="1"/>
    <col min="8726" max="8731" width="9.140625" style="148" customWidth="1"/>
    <col min="8732" max="8732" width="31.140625" style="148" bestFit="1" customWidth="1"/>
    <col min="8733" max="8961" width="9.140625" style="148" customWidth="1"/>
    <col min="8962" max="8962" width="10.7109375" style="148" customWidth="1"/>
    <col min="8963" max="8963" width="42" style="148" customWidth="1"/>
    <col min="8964" max="8964" width="28.42578125" style="148" customWidth="1"/>
    <col min="8965" max="8965" width="47.7109375" style="148" customWidth="1"/>
    <col min="8966" max="8967" width="0" style="148" hidden="1" customWidth="1"/>
    <col min="8968" max="8968" width="21.28515625" style="148" customWidth="1"/>
    <col min="8969" max="8969" width="0" style="148" hidden="1" customWidth="1"/>
    <col min="8970" max="8970" width="27.140625" style="148" customWidth="1"/>
    <col min="8971" max="8971" width="68" style="148" customWidth="1"/>
    <col min="8972" max="8972" width="100.28515625" style="148" customWidth="1"/>
    <col min="8973" max="8973" width="15.7109375" style="148" customWidth="1"/>
    <col min="8974" max="8974" width="14.5703125" style="148" customWidth="1"/>
    <col min="8975" max="8975" width="11.140625" style="148" bestFit="1" customWidth="1"/>
    <col min="8976" max="8976" width="19.5703125" style="148" bestFit="1" customWidth="1"/>
    <col min="8977" max="8977" width="9.140625" style="148" customWidth="1"/>
    <col min="8978" max="8978" width="21.140625" style="148" bestFit="1" customWidth="1"/>
    <col min="8979" max="8979" width="9.140625" style="148" customWidth="1"/>
    <col min="8980" max="8980" width="17" style="148" bestFit="1" customWidth="1"/>
    <col min="8981" max="8981" width="17" style="148" customWidth="1"/>
    <col min="8982" max="8987" width="9.140625" style="148" customWidth="1"/>
    <col min="8988" max="8988" width="31.140625" style="148" bestFit="1" customWidth="1"/>
    <col min="8989" max="9217" width="9.140625" style="148" customWidth="1"/>
    <col min="9218" max="9218" width="10.7109375" style="148" customWidth="1"/>
    <col min="9219" max="9219" width="42" style="148" customWidth="1"/>
    <col min="9220" max="9220" width="28.42578125" style="148" customWidth="1"/>
    <col min="9221" max="9221" width="47.7109375" style="148" customWidth="1"/>
    <col min="9222" max="9223" width="0" style="148" hidden="1" customWidth="1"/>
    <col min="9224" max="9224" width="21.28515625" style="148" customWidth="1"/>
    <col min="9225" max="9225" width="0" style="148" hidden="1" customWidth="1"/>
    <col min="9226" max="9226" width="27.140625" style="148" customWidth="1"/>
    <col min="9227" max="9227" width="68" style="148" customWidth="1"/>
    <col min="9228" max="9228" width="100.28515625" style="148" customWidth="1"/>
    <col min="9229" max="9229" width="15.7109375" style="148" customWidth="1"/>
    <col min="9230" max="9230" width="14.5703125" style="148" customWidth="1"/>
    <col min="9231" max="9231" width="11.140625" style="148" bestFit="1" customWidth="1"/>
    <col min="9232" max="9232" width="19.5703125" style="148" bestFit="1" customWidth="1"/>
    <col min="9233" max="9233" width="9.140625" style="148" customWidth="1"/>
    <col min="9234" max="9234" width="21.140625" style="148" bestFit="1" customWidth="1"/>
    <col min="9235" max="9235" width="9.140625" style="148" customWidth="1"/>
    <col min="9236" max="9236" width="17" style="148" bestFit="1" customWidth="1"/>
    <col min="9237" max="9237" width="17" style="148" customWidth="1"/>
    <col min="9238" max="9243" width="9.140625" style="148" customWidth="1"/>
    <col min="9244" max="9244" width="31.140625" style="148" bestFit="1" customWidth="1"/>
    <col min="9245" max="9473" width="9.140625" style="148" customWidth="1"/>
    <col min="9474" max="9474" width="10.7109375" style="148" customWidth="1"/>
    <col min="9475" max="9475" width="42" style="148" customWidth="1"/>
    <col min="9476" max="9476" width="28.42578125" style="148" customWidth="1"/>
    <col min="9477" max="9477" width="47.7109375" style="148" customWidth="1"/>
    <col min="9478" max="9479" width="0" style="148" hidden="1" customWidth="1"/>
    <col min="9480" max="9480" width="21.28515625" style="148" customWidth="1"/>
    <col min="9481" max="9481" width="0" style="148" hidden="1" customWidth="1"/>
    <col min="9482" max="9482" width="27.140625" style="148" customWidth="1"/>
    <col min="9483" max="9483" width="68" style="148" customWidth="1"/>
    <col min="9484" max="9484" width="100.28515625" style="148" customWidth="1"/>
    <col min="9485" max="9485" width="15.7109375" style="148" customWidth="1"/>
    <col min="9486" max="9486" width="14.5703125" style="148" customWidth="1"/>
    <col min="9487" max="9487" width="11.140625" style="148" bestFit="1" customWidth="1"/>
    <col min="9488" max="9488" width="19.5703125" style="148" bestFit="1" customWidth="1"/>
    <col min="9489" max="9489" width="9.140625" style="148" customWidth="1"/>
    <col min="9490" max="9490" width="21.140625" style="148" bestFit="1" customWidth="1"/>
    <col min="9491" max="9491" width="9.140625" style="148" customWidth="1"/>
    <col min="9492" max="9492" width="17" style="148" bestFit="1" customWidth="1"/>
    <col min="9493" max="9493" width="17" style="148" customWidth="1"/>
    <col min="9494" max="9499" width="9.140625" style="148" customWidth="1"/>
    <col min="9500" max="9500" width="31.140625" style="148" bestFit="1" customWidth="1"/>
    <col min="9501" max="9729" width="9.140625" style="148" customWidth="1"/>
    <col min="9730" max="9730" width="10.7109375" style="148" customWidth="1"/>
    <col min="9731" max="9731" width="42" style="148" customWidth="1"/>
    <col min="9732" max="9732" width="28.42578125" style="148" customWidth="1"/>
    <col min="9733" max="9733" width="47.7109375" style="148" customWidth="1"/>
    <col min="9734" max="9735" width="0" style="148" hidden="1" customWidth="1"/>
    <col min="9736" max="9736" width="21.28515625" style="148" customWidth="1"/>
    <col min="9737" max="9737" width="0" style="148" hidden="1" customWidth="1"/>
    <col min="9738" max="9738" width="27.140625" style="148" customWidth="1"/>
    <col min="9739" max="9739" width="68" style="148" customWidth="1"/>
    <col min="9740" max="9740" width="100.28515625" style="148" customWidth="1"/>
    <col min="9741" max="9741" width="15.7109375" style="148" customWidth="1"/>
    <col min="9742" max="9742" width="14.5703125" style="148" customWidth="1"/>
    <col min="9743" max="9743" width="11.140625" style="148" bestFit="1" customWidth="1"/>
    <col min="9744" max="9744" width="19.5703125" style="148" bestFit="1" customWidth="1"/>
    <col min="9745" max="9745" width="9.140625" style="148" customWidth="1"/>
    <col min="9746" max="9746" width="21.140625" style="148" bestFit="1" customWidth="1"/>
    <col min="9747" max="9747" width="9.140625" style="148" customWidth="1"/>
    <col min="9748" max="9748" width="17" style="148" bestFit="1" customWidth="1"/>
    <col min="9749" max="9749" width="17" style="148" customWidth="1"/>
    <col min="9750" max="9755" width="9.140625" style="148" customWidth="1"/>
    <col min="9756" max="9756" width="31.140625" style="148" bestFit="1" customWidth="1"/>
    <col min="9757" max="9985" width="9.140625" style="148" customWidth="1"/>
    <col min="9986" max="9986" width="10.7109375" style="148" customWidth="1"/>
    <col min="9987" max="9987" width="42" style="148" customWidth="1"/>
    <col min="9988" max="9988" width="28.42578125" style="148" customWidth="1"/>
    <col min="9989" max="9989" width="47.7109375" style="148" customWidth="1"/>
    <col min="9990" max="9991" width="0" style="148" hidden="1" customWidth="1"/>
    <col min="9992" max="9992" width="21.28515625" style="148" customWidth="1"/>
    <col min="9993" max="9993" width="0" style="148" hidden="1" customWidth="1"/>
    <col min="9994" max="9994" width="27.140625" style="148" customWidth="1"/>
    <col min="9995" max="9995" width="68" style="148" customWidth="1"/>
    <col min="9996" max="9996" width="100.28515625" style="148" customWidth="1"/>
    <col min="9997" max="9997" width="15.7109375" style="148" customWidth="1"/>
    <col min="9998" max="9998" width="14.5703125" style="148" customWidth="1"/>
    <col min="9999" max="9999" width="11.140625" style="148" bestFit="1" customWidth="1"/>
    <col min="10000" max="10000" width="19.5703125" style="148" bestFit="1" customWidth="1"/>
    <col min="10001" max="10001" width="9.140625" style="148" customWidth="1"/>
    <col min="10002" max="10002" width="21.140625" style="148" bestFit="1" customWidth="1"/>
    <col min="10003" max="10003" width="9.140625" style="148" customWidth="1"/>
    <col min="10004" max="10004" width="17" style="148" bestFit="1" customWidth="1"/>
    <col min="10005" max="10005" width="17" style="148" customWidth="1"/>
    <col min="10006" max="10011" width="9.140625" style="148" customWidth="1"/>
    <col min="10012" max="10012" width="31.140625" style="148" bestFit="1" customWidth="1"/>
    <col min="10013" max="10241" width="9.140625" style="148" customWidth="1"/>
    <col min="10242" max="10242" width="10.7109375" style="148" customWidth="1"/>
    <col min="10243" max="10243" width="42" style="148" customWidth="1"/>
    <col min="10244" max="10244" width="28.42578125" style="148" customWidth="1"/>
    <col min="10245" max="10245" width="47.7109375" style="148" customWidth="1"/>
    <col min="10246" max="10247" width="0" style="148" hidden="1" customWidth="1"/>
    <col min="10248" max="10248" width="21.28515625" style="148" customWidth="1"/>
    <col min="10249" max="10249" width="0" style="148" hidden="1" customWidth="1"/>
    <col min="10250" max="10250" width="27.140625" style="148" customWidth="1"/>
    <col min="10251" max="10251" width="68" style="148" customWidth="1"/>
    <col min="10252" max="10252" width="100.28515625" style="148" customWidth="1"/>
    <col min="10253" max="10253" width="15.7109375" style="148" customWidth="1"/>
    <col min="10254" max="10254" width="14.5703125" style="148" customWidth="1"/>
    <col min="10255" max="10255" width="11.140625" style="148" bestFit="1" customWidth="1"/>
    <col min="10256" max="10256" width="19.5703125" style="148" bestFit="1" customWidth="1"/>
    <col min="10257" max="10257" width="9.140625" style="148" customWidth="1"/>
    <col min="10258" max="10258" width="21.140625" style="148" bestFit="1" customWidth="1"/>
    <col min="10259" max="10259" width="9.140625" style="148" customWidth="1"/>
    <col min="10260" max="10260" width="17" style="148" bestFit="1" customWidth="1"/>
    <col min="10261" max="10261" width="17" style="148" customWidth="1"/>
    <col min="10262" max="10267" width="9.140625" style="148" customWidth="1"/>
    <col min="10268" max="10268" width="31.140625" style="148" bestFit="1" customWidth="1"/>
    <col min="10269" max="10497" width="9.140625" style="148" customWidth="1"/>
    <col min="10498" max="10498" width="10.7109375" style="148" customWidth="1"/>
    <col min="10499" max="10499" width="42" style="148" customWidth="1"/>
    <col min="10500" max="10500" width="28.42578125" style="148" customWidth="1"/>
    <col min="10501" max="10501" width="47.7109375" style="148" customWidth="1"/>
    <col min="10502" max="10503" width="0" style="148" hidden="1" customWidth="1"/>
    <col min="10504" max="10504" width="21.28515625" style="148" customWidth="1"/>
    <col min="10505" max="10505" width="0" style="148" hidden="1" customWidth="1"/>
    <col min="10506" max="10506" width="27.140625" style="148" customWidth="1"/>
    <col min="10507" max="10507" width="68" style="148" customWidth="1"/>
    <col min="10508" max="10508" width="100.28515625" style="148" customWidth="1"/>
    <col min="10509" max="10509" width="15.7109375" style="148" customWidth="1"/>
    <col min="10510" max="10510" width="14.5703125" style="148" customWidth="1"/>
    <col min="10511" max="10511" width="11.140625" style="148" bestFit="1" customWidth="1"/>
    <col min="10512" max="10512" width="19.5703125" style="148" bestFit="1" customWidth="1"/>
    <col min="10513" max="10513" width="9.140625" style="148" customWidth="1"/>
    <col min="10514" max="10514" width="21.140625" style="148" bestFit="1" customWidth="1"/>
    <col min="10515" max="10515" width="9.140625" style="148" customWidth="1"/>
    <col min="10516" max="10516" width="17" style="148" bestFit="1" customWidth="1"/>
    <col min="10517" max="10517" width="17" style="148" customWidth="1"/>
    <col min="10518" max="10523" width="9.140625" style="148" customWidth="1"/>
    <col min="10524" max="10524" width="31.140625" style="148" bestFit="1" customWidth="1"/>
    <col min="10525" max="10753" width="9.140625" style="148" customWidth="1"/>
    <col min="10754" max="10754" width="10.7109375" style="148" customWidth="1"/>
    <col min="10755" max="10755" width="42" style="148" customWidth="1"/>
    <col min="10756" max="10756" width="28.42578125" style="148" customWidth="1"/>
    <col min="10757" max="10757" width="47.7109375" style="148" customWidth="1"/>
    <col min="10758" max="10759" width="0" style="148" hidden="1" customWidth="1"/>
    <col min="10760" max="10760" width="21.28515625" style="148" customWidth="1"/>
    <col min="10761" max="10761" width="0" style="148" hidden="1" customWidth="1"/>
    <col min="10762" max="10762" width="27.140625" style="148" customWidth="1"/>
    <col min="10763" max="10763" width="68" style="148" customWidth="1"/>
    <col min="10764" max="10764" width="100.28515625" style="148" customWidth="1"/>
    <col min="10765" max="10765" width="15.7109375" style="148" customWidth="1"/>
    <col min="10766" max="10766" width="14.5703125" style="148" customWidth="1"/>
    <col min="10767" max="10767" width="11.140625" style="148" bestFit="1" customWidth="1"/>
    <col min="10768" max="10768" width="19.5703125" style="148" bestFit="1" customWidth="1"/>
    <col min="10769" max="10769" width="9.140625" style="148" customWidth="1"/>
    <col min="10770" max="10770" width="21.140625" style="148" bestFit="1" customWidth="1"/>
    <col min="10771" max="10771" width="9.140625" style="148" customWidth="1"/>
    <col min="10772" max="10772" width="17" style="148" bestFit="1" customWidth="1"/>
    <col min="10773" max="10773" width="17" style="148" customWidth="1"/>
    <col min="10774" max="10779" width="9.140625" style="148" customWidth="1"/>
    <col min="10780" max="10780" width="31.140625" style="148" bestFit="1" customWidth="1"/>
    <col min="10781" max="11009" width="9.140625" style="148" customWidth="1"/>
    <col min="11010" max="11010" width="10.7109375" style="148" customWidth="1"/>
    <col min="11011" max="11011" width="42" style="148" customWidth="1"/>
    <col min="11012" max="11012" width="28.42578125" style="148" customWidth="1"/>
    <col min="11013" max="11013" width="47.7109375" style="148" customWidth="1"/>
    <col min="11014" max="11015" width="0" style="148" hidden="1" customWidth="1"/>
    <col min="11016" max="11016" width="21.28515625" style="148" customWidth="1"/>
    <col min="11017" max="11017" width="0" style="148" hidden="1" customWidth="1"/>
    <col min="11018" max="11018" width="27.140625" style="148" customWidth="1"/>
    <col min="11019" max="11019" width="68" style="148" customWidth="1"/>
    <col min="11020" max="11020" width="100.28515625" style="148" customWidth="1"/>
    <col min="11021" max="11021" width="15.7109375" style="148" customWidth="1"/>
    <col min="11022" max="11022" width="14.5703125" style="148" customWidth="1"/>
    <col min="11023" max="11023" width="11.140625" style="148" bestFit="1" customWidth="1"/>
    <col min="11024" max="11024" width="19.5703125" style="148" bestFit="1" customWidth="1"/>
    <col min="11025" max="11025" width="9.140625" style="148" customWidth="1"/>
    <col min="11026" max="11026" width="21.140625" style="148" bestFit="1" customWidth="1"/>
    <col min="11027" max="11027" width="9.140625" style="148" customWidth="1"/>
    <col min="11028" max="11028" width="17" style="148" bestFit="1" customWidth="1"/>
    <col min="11029" max="11029" width="17" style="148" customWidth="1"/>
    <col min="11030" max="11035" width="9.140625" style="148" customWidth="1"/>
    <col min="11036" max="11036" width="31.140625" style="148" bestFit="1" customWidth="1"/>
    <col min="11037" max="11265" width="9.140625" style="148" customWidth="1"/>
    <col min="11266" max="11266" width="10.7109375" style="148" customWidth="1"/>
    <col min="11267" max="11267" width="42" style="148" customWidth="1"/>
    <col min="11268" max="11268" width="28.42578125" style="148" customWidth="1"/>
    <col min="11269" max="11269" width="47.7109375" style="148" customWidth="1"/>
    <col min="11270" max="11271" width="0" style="148" hidden="1" customWidth="1"/>
    <col min="11272" max="11272" width="21.28515625" style="148" customWidth="1"/>
    <col min="11273" max="11273" width="0" style="148" hidden="1" customWidth="1"/>
    <col min="11274" max="11274" width="27.140625" style="148" customWidth="1"/>
    <col min="11275" max="11275" width="68" style="148" customWidth="1"/>
    <col min="11276" max="11276" width="100.28515625" style="148" customWidth="1"/>
    <col min="11277" max="11277" width="15.7109375" style="148" customWidth="1"/>
    <col min="11278" max="11278" width="14.5703125" style="148" customWidth="1"/>
    <col min="11279" max="11279" width="11.140625" style="148" bestFit="1" customWidth="1"/>
    <col min="11280" max="11280" width="19.5703125" style="148" bestFit="1" customWidth="1"/>
    <col min="11281" max="11281" width="9.140625" style="148" customWidth="1"/>
    <col min="11282" max="11282" width="21.140625" style="148" bestFit="1" customWidth="1"/>
    <col min="11283" max="11283" width="9.140625" style="148" customWidth="1"/>
    <col min="11284" max="11284" width="17" style="148" bestFit="1" customWidth="1"/>
    <col min="11285" max="11285" width="17" style="148" customWidth="1"/>
    <col min="11286" max="11291" width="9.140625" style="148" customWidth="1"/>
    <col min="11292" max="11292" width="31.140625" style="148" bestFit="1" customWidth="1"/>
    <col min="11293" max="11521" width="9.140625" style="148" customWidth="1"/>
    <col min="11522" max="11522" width="10.7109375" style="148" customWidth="1"/>
    <col min="11523" max="11523" width="42" style="148" customWidth="1"/>
    <col min="11524" max="11524" width="28.42578125" style="148" customWidth="1"/>
    <col min="11525" max="11525" width="47.7109375" style="148" customWidth="1"/>
    <col min="11526" max="11527" width="0" style="148" hidden="1" customWidth="1"/>
    <col min="11528" max="11528" width="21.28515625" style="148" customWidth="1"/>
    <col min="11529" max="11529" width="0" style="148" hidden="1" customWidth="1"/>
    <col min="11530" max="11530" width="27.140625" style="148" customWidth="1"/>
    <col min="11531" max="11531" width="68" style="148" customWidth="1"/>
    <col min="11532" max="11532" width="100.28515625" style="148" customWidth="1"/>
    <col min="11533" max="11533" width="15.7109375" style="148" customWidth="1"/>
    <col min="11534" max="11534" width="14.5703125" style="148" customWidth="1"/>
    <col min="11535" max="11535" width="11.140625" style="148" bestFit="1" customWidth="1"/>
    <col min="11536" max="11536" width="19.5703125" style="148" bestFit="1" customWidth="1"/>
    <col min="11537" max="11537" width="9.140625" style="148" customWidth="1"/>
    <col min="11538" max="11538" width="21.140625" style="148" bestFit="1" customWidth="1"/>
    <col min="11539" max="11539" width="9.140625" style="148" customWidth="1"/>
    <col min="11540" max="11540" width="17" style="148" bestFit="1" customWidth="1"/>
    <col min="11541" max="11541" width="17" style="148" customWidth="1"/>
    <col min="11542" max="11547" width="9.140625" style="148" customWidth="1"/>
    <col min="11548" max="11548" width="31.140625" style="148" bestFit="1" customWidth="1"/>
    <col min="11549" max="11777" width="9.140625" style="148" customWidth="1"/>
    <col min="11778" max="11778" width="10.7109375" style="148" customWidth="1"/>
    <col min="11779" max="11779" width="42" style="148" customWidth="1"/>
    <col min="11780" max="11780" width="28.42578125" style="148" customWidth="1"/>
    <col min="11781" max="11781" width="47.7109375" style="148" customWidth="1"/>
    <col min="11782" max="11783" width="0" style="148" hidden="1" customWidth="1"/>
    <col min="11784" max="11784" width="21.28515625" style="148" customWidth="1"/>
    <col min="11785" max="11785" width="0" style="148" hidden="1" customWidth="1"/>
    <col min="11786" max="11786" width="27.140625" style="148" customWidth="1"/>
    <col min="11787" max="11787" width="68" style="148" customWidth="1"/>
    <col min="11788" max="11788" width="100.28515625" style="148" customWidth="1"/>
    <col min="11789" max="11789" width="15.7109375" style="148" customWidth="1"/>
    <col min="11790" max="11790" width="14.5703125" style="148" customWidth="1"/>
    <col min="11791" max="11791" width="11.140625" style="148" bestFit="1" customWidth="1"/>
    <col min="11792" max="11792" width="19.5703125" style="148" bestFit="1" customWidth="1"/>
    <col min="11793" max="11793" width="9.140625" style="148" customWidth="1"/>
    <col min="11794" max="11794" width="21.140625" style="148" bestFit="1" customWidth="1"/>
    <col min="11795" max="11795" width="9.140625" style="148" customWidth="1"/>
    <col min="11796" max="11796" width="17" style="148" bestFit="1" customWidth="1"/>
    <col min="11797" max="11797" width="17" style="148" customWidth="1"/>
    <col min="11798" max="11803" width="9.140625" style="148" customWidth="1"/>
    <col min="11804" max="11804" width="31.140625" style="148" bestFit="1" customWidth="1"/>
    <col min="11805" max="12033" width="9.140625" style="148" customWidth="1"/>
    <col min="12034" max="12034" width="10.7109375" style="148" customWidth="1"/>
    <col min="12035" max="12035" width="42" style="148" customWidth="1"/>
    <col min="12036" max="12036" width="28.42578125" style="148" customWidth="1"/>
    <col min="12037" max="12037" width="47.7109375" style="148" customWidth="1"/>
    <col min="12038" max="12039" width="0" style="148" hidden="1" customWidth="1"/>
    <col min="12040" max="12040" width="21.28515625" style="148" customWidth="1"/>
    <col min="12041" max="12041" width="0" style="148" hidden="1" customWidth="1"/>
    <col min="12042" max="12042" width="27.140625" style="148" customWidth="1"/>
    <col min="12043" max="12043" width="68" style="148" customWidth="1"/>
    <col min="12044" max="12044" width="100.28515625" style="148" customWidth="1"/>
    <col min="12045" max="12045" width="15.7109375" style="148" customWidth="1"/>
    <col min="12046" max="12046" width="14.5703125" style="148" customWidth="1"/>
    <col min="12047" max="12047" width="11.140625" style="148" bestFit="1" customWidth="1"/>
    <col min="12048" max="12048" width="19.5703125" style="148" bestFit="1" customWidth="1"/>
    <col min="12049" max="12049" width="9.140625" style="148" customWidth="1"/>
    <col min="12050" max="12050" width="21.140625" style="148" bestFit="1" customWidth="1"/>
    <col min="12051" max="12051" width="9.140625" style="148" customWidth="1"/>
    <col min="12052" max="12052" width="17" style="148" bestFit="1" customWidth="1"/>
    <col min="12053" max="12053" width="17" style="148" customWidth="1"/>
    <col min="12054" max="12059" width="9.140625" style="148" customWidth="1"/>
    <col min="12060" max="12060" width="31.140625" style="148" bestFit="1" customWidth="1"/>
    <col min="12061" max="12289" width="9.140625" style="148" customWidth="1"/>
    <col min="12290" max="12290" width="10.7109375" style="148" customWidth="1"/>
    <col min="12291" max="12291" width="42" style="148" customWidth="1"/>
    <col min="12292" max="12292" width="28.42578125" style="148" customWidth="1"/>
    <col min="12293" max="12293" width="47.7109375" style="148" customWidth="1"/>
    <col min="12294" max="12295" width="0" style="148" hidden="1" customWidth="1"/>
    <col min="12296" max="12296" width="21.28515625" style="148" customWidth="1"/>
    <col min="12297" max="12297" width="0" style="148" hidden="1" customWidth="1"/>
    <col min="12298" max="12298" width="27.140625" style="148" customWidth="1"/>
    <col min="12299" max="12299" width="68" style="148" customWidth="1"/>
    <col min="12300" max="12300" width="100.28515625" style="148" customWidth="1"/>
    <col min="12301" max="12301" width="15.7109375" style="148" customWidth="1"/>
    <col min="12302" max="12302" width="14.5703125" style="148" customWidth="1"/>
    <col min="12303" max="12303" width="11.140625" style="148" bestFit="1" customWidth="1"/>
    <col min="12304" max="12304" width="19.5703125" style="148" bestFit="1" customWidth="1"/>
    <col min="12305" max="12305" width="9.140625" style="148" customWidth="1"/>
    <col min="12306" max="12306" width="21.140625" style="148" bestFit="1" customWidth="1"/>
    <col min="12307" max="12307" width="9.140625" style="148" customWidth="1"/>
    <col min="12308" max="12308" width="17" style="148" bestFit="1" customWidth="1"/>
    <col min="12309" max="12309" width="17" style="148" customWidth="1"/>
    <col min="12310" max="12315" width="9.140625" style="148" customWidth="1"/>
    <col min="12316" max="12316" width="31.140625" style="148" bestFit="1" customWidth="1"/>
    <col min="12317" max="12545" width="9.140625" style="148" customWidth="1"/>
    <col min="12546" max="12546" width="10.7109375" style="148" customWidth="1"/>
    <col min="12547" max="12547" width="42" style="148" customWidth="1"/>
    <col min="12548" max="12548" width="28.42578125" style="148" customWidth="1"/>
    <col min="12549" max="12549" width="47.7109375" style="148" customWidth="1"/>
    <col min="12550" max="12551" width="0" style="148" hidden="1" customWidth="1"/>
    <col min="12552" max="12552" width="21.28515625" style="148" customWidth="1"/>
    <col min="12553" max="12553" width="0" style="148" hidden="1" customWidth="1"/>
    <col min="12554" max="12554" width="27.140625" style="148" customWidth="1"/>
    <col min="12555" max="12555" width="68" style="148" customWidth="1"/>
    <col min="12556" max="12556" width="100.28515625" style="148" customWidth="1"/>
    <col min="12557" max="12557" width="15.7109375" style="148" customWidth="1"/>
    <col min="12558" max="12558" width="14.5703125" style="148" customWidth="1"/>
    <col min="12559" max="12559" width="11.140625" style="148" bestFit="1" customWidth="1"/>
    <col min="12560" max="12560" width="19.5703125" style="148" bestFit="1" customWidth="1"/>
    <col min="12561" max="12561" width="9.140625" style="148" customWidth="1"/>
    <col min="12562" max="12562" width="21.140625" style="148" bestFit="1" customWidth="1"/>
    <col min="12563" max="12563" width="9.140625" style="148" customWidth="1"/>
    <col min="12564" max="12564" width="17" style="148" bestFit="1" customWidth="1"/>
    <col min="12565" max="12565" width="17" style="148" customWidth="1"/>
    <col min="12566" max="12571" width="9.140625" style="148" customWidth="1"/>
    <col min="12572" max="12572" width="31.140625" style="148" bestFit="1" customWidth="1"/>
    <col min="12573" max="12801" width="9.140625" style="148" customWidth="1"/>
    <col min="12802" max="12802" width="10.7109375" style="148" customWidth="1"/>
    <col min="12803" max="12803" width="42" style="148" customWidth="1"/>
    <col min="12804" max="12804" width="28.42578125" style="148" customWidth="1"/>
    <col min="12805" max="12805" width="47.7109375" style="148" customWidth="1"/>
    <col min="12806" max="12807" width="0" style="148" hidden="1" customWidth="1"/>
    <col min="12808" max="12808" width="21.28515625" style="148" customWidth="1"/>
    <col min="12809" max="12809" width="0" style="148" hidden="1" customWidth="1"/>
    <col min="12810" max="12810" width="27.140625" style="148" customWidth="1"/>
    <col min="12811" max="12811" width="68" style="148" customWidth="1"/>
    <col min="12812" max="12812" width="100.28515625" style="148" customWidth="1"/>
    <col min="12813" max="12813" width="15.7109375" style="148" customWidth="1"/>
    <col min="12814" max="12814" width="14.5703125" style="148" customWidth="1"/>
    <col min="12815" max="12815" width="11.140625" style="148" bestFit="1" customWidth="1"/>
    <col min="12816" max="12816" width="19.5703125" style="148" bestFit="1" customWidth="1"/>
    <col min="12817" max="12817" width="9.140625" style="148" customWidth="1"/>
    <col min="12818" max="12818" width="21.140625" style="148" bestFit="1" customWidth="1"/>
    <col min="12819" max="12819" width="9.140625" style="148" customWidth="1"/>
    <col min="12820" max="12820" width="17" style="148" bestFit="1" customWidth="1"/>
    <col min="12821" max="12821" width="17" style="148" customWidth="1"/>
    <col min="12822" max="12827" width="9.140625" style="148" customWidth="1"/>
    <col min="12828" max="12828" width="31.140625" style="148" bestFit="1" customWidth="1"/>
    <col min="12829" max="13057" width="9.140625" style="148" customWidth="1"/>
    <col min="13058" max="13058" width="10.7109375" style="148" customWidth="1"/>
    <col min="13059" max="13059" width="42" style="148" customWidth="1"/>
    <col min="13060" max="13060" width="28.42578125" style="148" customWidth="1"/>
    <col min="13061" max="13061" width="47.7109375" style="148" customWidth="1"/>
    <col min="13062" max="13063" width="0" style="148" hidden="1" customWidth="1"/>
    <col min="13064" max="13064" width="21.28515625" style="148" customWidth="1"/>
    <col min="13065" max="13065" width="0" style="148" hidden="1" customWidth="1"/>
    <col min="13066" max="13066" width="27.140625" style="148" customWidth="1"/>
    <col min="13067" max="13067" width="68" style="148" customWidth="1"/>
    <col min="13068" max="13068" width="100.28515625" style="148" customWidth="1"/>
    <col min="13069" max="13069" width="15.7109375" style="148" customWidth="1"/>
    <col min="13070" max="13070" width="14.5703125" style="148" customWidth="1"/>
    <col min="13071" max="13071" width="11.140625" style="148" bestFit="1" customWidth="1"/>
    <col min="13072" max="13072" width="19.5703125" style="148" bestFit="1" customWidth="1"/>
    <col min="13073" max="13073" width="9.140625" style="148" customWidth="1"/>
    <col min="13074" max="13074" width="21.140625" style="148" bestFit="1" customWidth="1"/>
    <col min="13075" max="13075" width="9.140625" style="148" customWidth="1"/>
    <col min="13076" max="13076" width="17" style="148" bestFit="1" customWidth="1"/>
    <col min="13077" max="13077" width="17" style="148" customWidth="1"/>
    <col min="13078" max="13083" width="9.140625" style="148" customWidth="1"/>
    <col min="13084" max="13084" width="31.140625" style="148" bestFit="1" customWidth="1"/>
    <col min="13085" max="13313" width="9.140625" style="148" customWidth="1"/>
    <col min="13314" max="13314" width="10.7109375" style="148" customWidth="1"/>
    <col min="13315" max="13315" width="42" style="148" customWidth="1"/>
    <col min="13316" max="13316" width="28.42578125" style="148" customWidth="1"/>
    <col min="13317" max="13317" width="47.7109375" style="148" customWidth="1"/>
    <col min="13318" max="13319" width="0" style="148" hidden="1" customWidth="1"/>
    <col min="13320" max="13320" width="21.28515625" style="148" customWidth="1"/>
    <col min="13321" max="13321" width="0" style="148" hidden="1" customWidth="1"/>
    <col min="13322" max="13322" width="27.140625" style="148" customWidth="1"/>
    <col min="13323" max="13323" width="68" style="148" customWidth="1"/>
    <col min="13324" max="13324" width="100.28515625" style="148" customWidth="1"/>
    <col min="13325" max="13325" width="15.7109375" style="148" customWidth="1"/>
    <col min="13326" max="13326" width="14.5703125" style="148" customWidth="1"/>
    <col min="13327" max="13327" width="11.140625" style="148" bestFit="1" customWidth="1"/>
    <col min="13328" max="13328" width="19.5703125" style="148" bestFit="1" customWidth="1"/>
    <col min="13329" max="13329" width="9.140625" style="148" customWidth="1"/>
    <col min="13330" max="13330" width="21.140625" style="148" bestFit="1" customWidth="1"/>
    <col min="13331" max="13331" width="9.140625" style="148" customWidth="1"/>
    <col min="13332" max="13332" width="17" style="148" bestFit="1" customWidth="1"/>
    <col min="13333" max="13333" width="17" style="148" customWidth="1"/>
    <col min="13334" max="13339" width="9.140625" style="148" customWidth="1"/>
    <col min="13340" max="13340" width="31.140625" style="148" bestFit="1" customWidth="1"/>
    <col min="13341" max="13569" width="9.140625" style="148" customWidth="1"/>
    <col min="13570" max="13570" width="10.7109375" style="148" customWidth="1"/>
    <col min="13571" max="13571" width="42" style="148" customWidth="1"/>
    <col min="13572" max="13572" width="28.42578125" style="148" customWidth="1"/>
    <col min="13573" max="13573" width="47.7109375" style="148" customWidth="1"/>
    <col min="13574" max="13575" width="0" style="148" hidden="1" customWidth="1"/>
    <col min="13576" max="13576" width="21.28515625" style="148" customWidth="1"/>
    <col min="13577" max="13577" width="0" style="148" hidden="1" customWidth="1"/>
    <col min="13578" max="13578" width="27.140625" style="148" customWidth="1"/>
    <col min="13579" max="13579" width="68" style="148" customWidth="1"/>
    <col min="13580" max="13580" width="100.28515625" style="148" customWidth="1"/>
    <col min="13581" max="13581" width="15.7109375" style="148" customWidth="1"/>
    <col min="13582" max="13582" width="14.5703125" style="148" customWidth="1"/>
    <col min="13583" max="13583" width="11.140625" style="148" bestFit="1" customWidth="1"/>
    <col min="13584" max="13584" width="19.5703125" style="148" bestFit="1" customWidth="1"/>
    <col min="13585" max="13585" width="9.140625" style="148" customWidth="1"/>
    <col min="13586" max="13586" width="21.140625" style="148" bestFit="1" customWidth="1"/>
    <col min="13587" max="13587" width="9.140625" style="148" customWidth="1"/>
    <col min="13588" max="13588" width="17" style="148" bestFit="1" customWidth="1"/>
    <col min="13589" max="13589" width="17" style="148" customWidth="1"/>
    <col min="13590" max="13595" width="9.140625" style="148" customWidth="1"/>
    <col min="13596" max="13596" width="31.140625" style="148" bestFit="1" customWidth="1"/>
    <col min="13597" max="13825" width="9.140625" style="148" customWidth="1"/>
    <col min="13826" max="13826" width="10.7109375" style="148" customWidth="1"/>
    <col min="13827" max="13827" width="42" style="148" customWidth="1"/>
    <col min="13828" max="13828" width="28.42578125" style="148" customWidth="1"/>
    <col min="13829" max="13829" width="47.7109375" style="148" customWidth="1"/>
    <col min="13830" max="13831" width="0" style="148" hidden="1" customWidth="1"/>
    <col min="13832" max="13832" width="21.28515625" style="148" customWidth="1"/>
    <col min="13833" max="13833" width="0" style="148" hidden="1" customWidth="1"/>
    <col min="13834" max="13834" width="27.140625" style="148" customWidth="1"/>
    <col min="13835" max="13835" width="68" style="148" customWidth="1"/>
    <col min="13836" max="13836" width="100.28515625" style="148" customWidth="1"/>
    <col min="13837" max="13837" width="15.7109375" style="148" customWidth="1"/>
    <col min="13838" max="13838" width="14.5703125" style="148" customWidth="1"/>
    <col min="13839" max="13839" width="11.140625" style="148" bestFit="1" customWidth="1"/>
    <col min="13840" max="13840" width="19.5703125" style="148" bestFit="1" customWidth="1"/>
    <col min="13841" max="13841" width="9.140625" style="148" customWidth="1"/>
    <col min="13842" max="13842" width="21.140625" style="148" bestFit="1" customWidth="1"/>
    <col min="13843" max="13843" width="9.140625" style="148" customWidth="1"/>
    <col min="13844" max="13844" width="17" style="148" bestFit="1" customWidth="1"/>
    <col min="13845" max="13845" width="17" style="148" customWidth="1"/>
    <col min="13846" max="13851" width="9.140625" style="148" customWidth="1"/>
    <col min="13852" max="13852" width="31.140625" style="148" bestFit="1" customWidth="1"/>
    <col min="13853" max="14081" width="9.140625" style="148" customWidth="1"/>
    <col min="14082" max="14082" width="10.7109375" style="148" customWidth="1"/>
    <col min="14083" max="14083" width="42" style="148" customWidth="1"/>
    <col min="14084" max="14084" width="28.42578125" style="148" customWidth="1"/>
    <col min="14085" max="14085" width="47.7109375" style="148" customWidth="1"/>
    <col min="14086" max="14087" width="0" style="148" hidden="1" customWidth="1"/>
    <col min="14088" max="14088" width="21.28515625" style="148" customWidth="1"/>
    <col min="14089" max="14089" width="0" style="148" hidden="1" customWidth="1"/>
    <col min="14090" max="14090" width="27.140625" style="148" customWidth="1"/>
    <col min="14091" max="14091" width="68" style="148" customWidth="1"/>
    <col min="14092" max="14092" width="100.28515625" style="148" customWidth="1"/>
    <col min="14093" max="14093" width="15.7109375" style="148" customWidth="1"/>
    <col min="14094" max="14094" width="14.5703125" style="148" customWidth="1"/>
    <col min="14095" max="14095" width="11.140625" style="148" bestFit="1" customWidth="1"/>
    <col min="14096" max="14096" width="19.5703125" style="148" bestFit="1" customWidth="1"/>
    <col min="14097" max="14097" width="9.140625" style="148" customWidth="1"/>
    <col min="14098" max="14098" width="21.140625" style="148" bestFit="1" customWidth="1"/>
    <col min="14099" max="14099" width="9.140625" style="148" customWidth="1"/>
    <col min="14100" max="14100" width="17" style="148" bestFit="1" customWidth="1"/>
    <col min="14101" max="14101" width="17" style="148" customWidth="1"/>
    <col min="14102" max="14107" width="9.140625" style="148" customWidth="1"/>
    <col min="14108" max="14108" width="31.140625" style="148" bestFit="1" customWidth="1"/>
    <col min="14109" max="14337" width="9.140625" style="148" customWidth="1"/>
    <col min="14338" max="14338" width="10.7109375" style="148" customWidth="1"/>
    <col min="14339" max="14339" width="42" style="148" customWidth="1"/>
    <col min="14340" max="14340" width="28.42578125" style="148" customWidth="1"/>
    <col min="14341" max="14341" width="47.7109375" style="148" customWidth="1"/>
    <col min="14342" max="14343" width="0" style="148" hidden="1" customWidth="1"/>
    <col min="14344" max="14344" width="21.28515625" style="148" customWidth="1"/>
    <col min="14345" max="14345" width="0" style="148" hidden="1" customWidth="1"/>
    <col min="14346" max="14346" width="27.140625" style="148" customWidth="1"/>
    <col min="14347" max="14347" width="68" style="148" customWidth="1"/>
    <col min="14348" max="14348" width="100.28515625" style="148" customWidth="1"/>
    <col min="14349" max="14349" width="15.7109375" style="148" customWidth="1"/>
    <col min="14350" max="14350" width="14.5703125" style="148" customWidth="1"/>
    <col min="14351" max="14351" width="11.140625" style="148" bestFit="1" customWidth="1"/>
    <col min="14352" max="14352" width="19.5703125" style="148" bestFit="1" customWidth="1"/>
    <col min="14353" max="14353" width="9.140625" style="148" customWidth="1"/>
    <col min="14354" max="14354" width="21.140625" style="148" bestFit="1" customWidth="1"/>
    <col min="14355" max="14355" width="9.140625" style="148" customWidth="1"/>
    <col min="14356" max="14356" width="17" style="148" bestFit="1" customWidth="1"/>
    <col min="14357" max="14357" width="17" style="148" customWidth="1"/>
    <col min="14358" max="14363" width="9.140625" style="148" customWidth="1"/>
    <col min="14364" max="14364" width="31.140625" style="148" bestFit="1" customWidth="1"/>
    <col min="14365" max="14593" width="9.140625" style="148" customWidth="1"/>
    <col min="14594" max="14594" width="10.7109375" style="148" customWidth="1"/>
    <col min="14595" max="14595" width="42" style="148" customWidth="1"/>
    <col min="14596" max="14596" width="28.42578125" style="148" customWidth="1"/>
    <col min="14597" max="14597" width="47.7109375" style="148" customWidth="1"/>
    <col min="14598" max="14599" width="0" style="148" hidden="1" customWidth="1"/>
    <col min="14600" max="14600" width="21.28515625" style="148" customWidth="1"/>
    <col min="14601" max="14601" width="0" style="148" hidden="1" customWidth="1"/>
    <col min="14602" max="14602" width="27.140625" style="148" customWidth="1"/>
    <col min="14603" max="14603" width="68" style="148" customWidth="1"/>
    <col min="14604" max="14604" width="100.28515625" style="148" customWidth="1"/>
    <col min="14605" max="14605" width="15.7109375" style="148" customWidth="1"/>
    <col min="14606" max="14606" width="14.5703125" style="148" customWidth="1"/>
    <col min="14607" max="14607" width="11.140625" style="148" bestFit="1" customWidth="1"/>
    <col min="14608" max="14608" width="19.5703125" style="148" bestFit="1" customWidth="1"/>
    <col min="14609" max="14609" width="9.140625" style="148" customWidth="1"/>
    <col min="14610" max="14610" width="21.140625" style="148" bestFit="1" customWidth="1"/>
    <col min="14611" max="14611" width="9.140625" style="148" customWidth="1"/>
    <col min="14612" max="14612" width="17" style="148" bestFit="1" customWidth="1"/>
    <col min="14613" max="14613" width="17" style="148" customWidth="1"/>
    <col min="14614" max="14619" width="9.140625" style="148" customWidth="1"/>
    <col min="14620" max="14620" width="31.140625" style="148" bestFit="1" customWidth="1"/>
    <col min="14621" max="14849" width="9.140625" style="148" customWidth="1"/>
    <col min="14850" max="14850" width="10.7109375" style="148" customWidth="1"/>
    <col min="14851" max="14851" width="42" style="148" customWidth="1"/>
    <col min="14852" max="14852" width="28.42578125" style="148" customWidth="1"/>
    <col min="14853" max="14853" width="47.7109375" style="148" customWidth="1"/>
    <col min="14854" max="14855" width="0" style="148" hidden="1" customWidth="1"/>
    <col min="14856" max="14856" width="21.28515625" style="148" customWidth="1"/>
    <col min="14857" max="14857" width="0" style="148" hidden="1" customWidth="1"/>
    <col min="14858" max="14858" width="27.140625" style="148" customWidth="1"/>
    <col min="14859" max="14859" width="68" style="148" customWidth="1"/>
    <col min="14860" max="14860" width="100.28515625" style="148" customWidth="1"/>
    <col min="14861" max="14861" width="15.7109375" style="148" customWidth="1"/>
    <col min="14862" max="14862" width="14.5703125" style="148" customWidth="1"/>
    <col min="14863" max="14863" width="11.140625" style="148" bestFit="1" customWidth="1"/>
    <col min="14864" max="14864" width="19.5703125" style="148" bestFit="1" customWidth="1"/>
    <col min="14865" max="14865" width="9.140625" style="148" customWidth="1"/>
    <col min="14866" max="14866" width="21.140625" style="148" bestFit="1" customWidth="1"/>
    <col min="14867" max="14867" width="9.140625" style="148" customWidth="1"/>
    <col min="14868" max="14868" width="17" style="148" bestFit="1" customWidth="1"/>
    <col min="14869" max="14869" width="17" style="148" customWidth="1"/>
    <col min="14870" max="14875" width="9.140625" style="148" customWidth="1"/>
    <col min="14876" max="14876" width="31.140625" style="148" bestFit="1" customWidth="1"/>
    <col min="14877" max="15105" width="9.140625" style="148" customWidth="1"/>
    <col min="15106" max="15106" width="10.7109375" style="148" customWidth="1"/>
    <col min="15107" max="15107" width="42" style="148" customWidth="1"/>
    <col min="15108" max="15108" width="28.42578125" style="148" customWidth="1"/>
    <col min="15109" max="15109" width="47.7109375" style="148" customWidth="1"/>
    <col min="15110" max="15111" width="0" style="148" hidden="1" customWidth="1"/>
    <col min="15112" max="15112" width="21.28515625" style="148" customWidth="1"/>
    <col min="15113" max="15113" width="0" style="148" hidden="1" customWidth="1"/>
    <col min="15114" max="15114" width="27.140625" style="148" customWidth="1"/>
    <col min="15115" max="15115" width="68" style="148" customWidth="1"/>
    <col min="15116" max="15116" width="100.28515625" style="148" customWidth="1"/>
    <col min="15117" max="15117" width="15.7109375" style="148" customWidth="1"/>
    <col min="15118" max="15118" width="14.5703125" style="148" customWidth="1"/>
    <col min="15119" max="15119" width="11.140625" style="148" bestFit="1" customWidth="1"/>
    <col min="15120" max="15120" width="19.5703125" style="148" bestFit="1" customWidth="1"/>
    <col min="15121" max="15121" width="9.140625" style="148" customWidth="1"/>
    <col min="15122" max="15122" width="21.140625" style="148" bestFit="1" customWidth="1"/>
    <col min="15123" max="15123" width="9.140625" style="148" customWidth="1"/>
    <col min="15124" max="15124" width="17" style="148" bestFit="1" customWidth="1"/>
    <col min="15125" max="15125" width="17" style="148" customWidth="1"/>
    <col min="15126" max="15131" width="9.140625" style="148" customWidth="1"/>
    <col min="15132" max="15132" width="31.140625" style="148" bestFit="1" customWidth="1"/>
    <col min="15133" max="15361" width="9.140625" style="148" customWidth="1"/>
    <col min="15362" max="15362" width="10.7109375" style="148" customWidth="1"/>
    <col min="15363" max="15363" width="42" style="148" customWidth="1"/>
    <col min="15364" max="15364" width="28.42578125" style="148" customWidth="1"/>
    <col min="15365" max="15365" width="47.7109375" style="148" customWidth="1"/>
    <col min="15366" max="15367" width="0" style="148" hidden="1" customWidth="1"/>
    <col min="15368" max="15368" width="21.28515625" style="148" customWidth="1"/>
    <col min="15369" max="15369" width="0" style="148" hidden="1" customWidth="1"/>
    <col min="15370" max="15370" width="27.140625" style="148" customWidth="1"/>
    <col min="15371" max="15371" width="68" style="148" customWidth="1"/>
    <col min="15372" max="15372" width="100.28515625" style="148" customWidth="1"/>
    <col min="15373" max="15373" width="15.7109375" style="148" customWidth="1"/>
    <col min="15374" max="15374" width="14.5703125" style="148" customWidth="1"/>
    <col min="15375" max="15375" width="11.140625" style="148" bestFit="1" customWidth="1"/>
    <col min="15376" max="15376" width="19.5703125" style="148" bestFit="1" customWidth="1"/>
    <col min="15377" max="15377" width="9.140625" style="148" customWidth="1"/>
    <col min="15378" max="15378" width="21.140625" style="148" bestFit="1" customWidth="1"/>
    <col min="15379" max="15379" width="9.140625" style="148" customWidth="1"/>
    <col min="15380" max="15380" width="17" style="148" bestFit="1" customWidth="1"/>
    <col min="15381" max="15381" width="17" style="148" customWidth="1"/>
    <col min="15382" max="15387" width="9.140625" style="148" customWidth="1"/>
    <col min="15388" max="15388" width="31.140625" style="148" bestFit="1" customWidth="1"/>
    <col min="15389" max="15617" width="9.140625" style="148" customWidth="1"/>
    <col min="15618" max="15618" width="10.7109375" style="148" customWidth="1"/>
    <col min="15619" max="15619" width="42" style="148" customWidth="1"/>
    <col min="15620" max="15620" width="28.42578125" style="148" customWidth="1"/>
    <col min="15621" max="15621" width="47.7109375" style="148" customWidth="1"/>
    <col min="15622" max="15623" width="0" style="148" hidden="1" customWidth="1"/>
    <col min="15624" max="15624" width="21.28515625" style="148" customWidth="1"/>
    <col min="15625" max="15625" width="0" style="148" hidden="1" customWidth="1"/>
    <col min="15626" max="15626" width="27.140625" style="148" customWidth="1"/>
    <col min="15627" max="15627" width="68" style="148" customWidth="1"/>
    <col min="15628" max="15628" width="100.28515625" style="148" customWidth="1"/>
    <col min="15629" max="15629" width="15.7109375" style="148" customWidth="1"/>
    <col min="15630" max="15630" width="14.5703125" style="148" customWidth="1"/>
    <col min="15631" max="15631" width="11.140625" style="148" bestFit="1" customWidth="1"/>
    <col min="15632" max="15632" width="19.5703125" style="148" bestFit="1" customWidth="1"/>
    <col min="15633" max="15633" width="9.140625" style="148" customWidth="1"/>
    <col min="15634" max="15634" width="21.140625" style="148" bestFit="1" customWidth="1"/>
    <col min="15635" max="15635" width="9.140625" style="148" customWidth="1"/>
    <col min="15636" max="15636" width="17" style="148" bestFit="1" customWidth="1"/>
    <col min="15637" max="15637" width="17" style="148" customWidth="1"/>
    <col min="15638" max="15643" width="9.140625" style="148" customWidth="1"/>
    <col min="15644" max="15644" width="31.140625" style="148" bestFit="1" customWidth="1"/>
    <col min="15645" max="15873" width="9.140625" style="148" customWidth="1"/>
    <col min="15874" max="15874" width="10.7109375" style="148" customWidth="1"/>
    <col min="15875" max="15875" width="42" style="148" customWidth="1"/>
    <col min="15876" max="15876" width="28.42578125" style="148" customWidth="1"/>
    <col min="15877" max="15877" width="47.7109375" style="148" customWidth="1"/>
    <col min="15878" max="15879" width="0" style="148" hidden="1" customWidth="1"/>
    <col min="15880" max="15880" width="21.28515625" style="148" customWidth="1"/>
    <col min="15881" max="15881" width="0" style="148" hidden="1" customWidth="1"/>
    <col min="15882" max="15882" width="27.140625" style="148" customWidth="1"/>
    <col min="15883" max="15883" width="68" style="148" customWidth="1"/>
    <col min="15884" max="15884" width="100.28515625" style="148" customWidth="1"/>
    <col min="15885" max="15885" width="15.7109375" style="148" customWidth="1"/>
    <col min="15886" max="15886" width="14.5703125" style="148" customWidth="1"/>
    <col min="15887" max="15887" width="11.140625" style="148" bestFit="1" customWidth="1"/>
    <col min="15888" max="15888" width="19.5703125" style="148" bestFit="1" customWidth="1"/>
    <col min="15889" max="15889" width="9.140625" style="148" customWidth="1"/>
    <col min="15890" max="15890" width="21.140625" style="148" bestFit="1" customWidth="1"/>
    <col min="15891" max="15891" width="9.140625" style="148" customWidth="1"/>
    <col min="15892" max="15892" width="17" style="148" bestFit="1" customWidth="1"/>
    <col min="15893" max="15893" width="17" style="148" customWidth="1"/>
    <col min="15894" max="15899" width="9.140625" style="148" customWidth="1"/>
    <col min="15900" max="15900" width="31.140625" style="148" bestFit="1" customWidth="1"/>
    <col min="15901" max="16129" width="9.140625" style="148" customWidth="1"/>
    <col min="16130" max="16130" width="10.7109375" style="148" customWidth="1"/>
    <col min="16131" max="16131" width="42" style="148" customWidth="1"/>
    <col min="16132" max="16132" width="28.42578125" style="148" customWidth="1"/>
    <col min="16133" max="16133" width="47.7109375" style="148" customWidth="1"/>
    <col min="16134" max="16135" width="0" style="148" hidden="1" customWidth="1"/>
    <col min="16136" max="16136" width="21.28515625" style="148" customWidth="1"/>
    <col min="16137" max="16137" width="0" style="148" hidden="1" customWidth="1"/>
    <col min="16138" max="16138" width="27.140625" style="148" customWidth="1"/>
    <col min="16139" max="16139" width="68" style="148" customWidth="1"/>
    <col min="16140" max="16140" width="100.28515625" style="148" customWidth="1"/>
    <col min="16141" max="16141" width="15.7109375" style="148" customWidth="1"/>
    <col min="16142" max="16142" width="14.5703125" style="148" customWidth="1"/>
    <col min="16143" max="16143" width="11.140625" style="148" bestFit="1" customWidth="1"/>
    <col min="16144" max="16144" width="19.5703125" style="148" bestFit="1" customWidth="1"/>
    <col min="16145" max="16145" width="9.140625" style="148" customWidth="1"/>
    <col min="16146" max="16146" width="21.140625" style="148" bestFit="1" customWidth="1"/>
    <col min="16147" max="16147" width="9.140625" style="148" customWidth="1"/>
    <col min="16148" max="16148" width="17" style="148" bestFit="1" customWidth="1"/>
    <col min="16149" max="16149" width="17" style="148" customWidth="1"/>
    <col min="16150" max="16155" width="9.140625" style="148" customWidth="1"/>
    <col min="16156" max="16156" width="31.140625" style="148" bestFit="1" customWidth="1"/>
    <col min="16157" max="16384" width="9.140625" style="148" customWidth="1"/>
  </cols>
  <sheetData>
    <row r="1" spans="1:168" x14ac:dyDescent="0.3">
      <c r="A1" s="147"/>
      <c r="B1" s="148" t="s">
        <v>503</v>
      </c>
      <c r="I1" s="448" t="s">
        <v>235</v>
      </c>
      <c r="J1" s="448"/>
      <c r="K1" s="448"/>
      <c r="L1" s="448"/>
      <c r="O1" s="449" t="s">
        <v>236</v>
      </c>
      <c r="P1" s="449"/>
      <c r="Q1" s="449"/>
      <c r="R1" s="449"/>
      <c r="S1" s="449"/>
      <c r="W1" s="148"/>
    </row>
    <row r="2" spans="1:168" ht="32.25" thickBot="1" x14ac:dyDescent="0.3">
      <c r="A2" s="152" t="s">
        <v>237</v>
      </c>
      <c r="B2" s="159" t="s">
        <v>258</v>
      </c>
      <c r="C2" s="153" t="s">
        <v>238</v>
      </c>
      <c r="D2" s="153" t="s">
        <v>239</v>
      </c>
      <c r="E2" s="153" t="s">
        <v>240</v>
      </c>
      <c r="F2" s="153" t="s">
        <v>241</v>
      </c>
      <c r="G2" s="153" t="s">
        <v>242</v>
      </c>
      <c r="H2" s="153" t="s">
        <v>243</v>
      </c>
      <c r="I2" s="153" t="s">
        <v>244</v>
      </c>
      <c r="J2" s="153" t="s">
        <v>245</v>
      </c>
      <c r="K2" s="153" t="s">
        <v>246</v>
      </c>
      <c r="L2" s="153" t="s">
        <v>247</v>
      </c>
      <c r="M2" s="153" t="s">
        <v>248</v>
      </c>
      <c r="N2" s="153" t="s">
        <v>249</v>
      </c>
      <c r="O2" s="154" t="s">
        <v>250</v>
      </c>
      <c r="P2" s="154" t="s">
        <v>251</v>
      </c>
      <c r="Q2" s="155" t="s">
        <v>252</v>
      </c>
      <c r="R2" s="155" t="s">
        <v>253</v>
      </c>
      <c r="S2" s="156" t="s">
        <v>254</v>
      </c>
      <c r="T2" s="157" t="s">
        <v>255</v>
      </c>
      <c r="U2" s="158" t="s">
        <v>256</v>
      </c>
      <c r="V2" s="159" t="s">
        <v>257</v>
      </c>
      <c r="W2" s="159" t="s">
        <v>259</v>
      </c>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row>
    <row r="3" spans="1:168" s="171" customFormat="1" ht="32.25" thickTop="1" x14ac:dyDescent="0.25">
      <c r="A3" s="160">
        <v>27</v>
      </c>
      <c r="B3" s="253">
        <v>1</v>
      </c>
      <c r="C3" s="250" t="s">
        <v>394</v>
      </c>
      <c r="D3" s="328" t="s">
        <v>395</v>
      </c>
      <c r="E3" s="250" t="s">
        <v>396</v>
      </c>
      <c r="F3" s="251"/>
      <c r="G3" s="251"/>
      <c r="H3" s="256">
        <v>1</v>
      </c>
      <c r="I3" s="256"/>
      <c r="J3" s="257" t="s">
        <v>270</v>
      </c>
      <c r="K3" s="258" t="s">
        <v>397</v>
      </c>
      <c r="L3" s="251"/>
      <c r="M3" s="251"/>
      <c r="N3" s="252">
        <v>1</v>
      </c>
      <c r="O3" s="253"/>
      <c r="P3" s="253"/>
      <c r="Q3" s="253"/>
      <c r="R3" s="253"/>
      <c r="S3" s="253">
        <v>1</v>
      </c>
      <c r="T3" s="253" t="s">
        <v>239</v>
      </c>
      <c r="U3" s="253">
        <v>1</v>
      </c>
      <c r="V3" s="268" t="s">
        <v>398</v>
      </c>
      <c r="W3" s="253" t="s">
        <v>266</v>
      </c>
      <c r="X3" s="170"/>
      <c r="Y3" s="169"/>
      <c r="AB3" s="169"/>
      <c r="AC3" s="169"/>
      <c r="AD3" s="169"/>
      <c r="AE3" s="169"/>
      <c r="AF3" s="169"/>
      <c r="AG3" s="169"/>
      <c r="AH3" s="169"/>
      <c r="AI3" s="169"/>
      <c r="AJ3" s="169"/>
      <c r="AK3" s="169"/>
      <c r="AL3" s="169"/>
      <c r="AM3" s="169"/>
      <c r="AN3" s="169"/>
      <c r="AO3" s="169"/>
      <c r="AP3" s="169"/>
      <c r="AQ3" s="169"/>
      <c r="AR3" s="169"/>
      <c r="AS3" s="169"/>
      <c r="AT3" s="169"/>
      <c r="AU3" s="169"/>
      <c r="AV3" s="169"/>
      <c r="AW3" s="169"/>
      <c r="AX3" s="169"/>
      <c r="AY3" s="169"/>
      <c r="AZ3" s="169"/>
      <c r="BA3" s="169"/>
      <c r="BB3" s="169"/>
      <c r="BC3" s="169"/>
      <c r="BD3" s="169"/>
      <c r="BE3" s="169"/>
      <c r="BF3" s="169"/>
      <c r="BG3" s="169"/>
      <c r="BH3" s="169"/>
      <c r="BI3" s="169"/>
      <c r="BJ3" s="169"/>
      <c r="BK3" s="169"/>
      <c r="BL3" s="169"/>
      <c r="BM3" s="169"/>
      <c r="BN3" s="169"/>
      <c r="BO3" s="169"/>
      <c r="BP3" s="169"/>
      <c r="BQ3" s="169"/>
      <c r="BR3" s="169"/>
      <c r="BS3" s="169"/>
      <c r="BT3" s="169"/>
      <c r="BU3" s="169"/>
      <c r="BV3" s="169"/>
      <c r="BW3" s="169"/>
      <c r="BX3" s="169"/>
      <c r="BY3" s="169"/>
      <c r="BZ3" s="169"/>
      <c r="CA3" s="169"/>
      <c r="CB3" s="169"/>
      <c r="CC3" s="169"/>
      <c r="CD3" s="169"/>
      <c r="CE3" s="169"/>
      <c r="CF3" s="169"/>
      <c r="CG3" s="169"/>
      <c r="CH3" s="169"/>
      <c r="CI3" s="169"/>
      <c r="CJ3" s="169"/>
      <c r="CK3" s="169"/>
      <c r="CL3" s="169"/>
      <c r="CM3" s="169"/>
      <c r="CN3" s="169"/>
      <c r="CO3" s="169"/>
      <c r="CP3" s="169"/>
      <c r="CQ3" s="169"/>
      <c r="CR3" s="169"/>
      <c r="CS3" s="169"/>
      <c r="CT3" s="169"/>
      <c r="CU3" s="169"/>
      <c r="CV3" s="169"/>
      <c r="CW3" s="169"/>
      <c r="CX3" s="169"/>
      <c r="CY3" s="169"/>
      <c r="CZ3" s="169"/>
      <c r="DA3" s="169"/>
      <c r="DB3" s="169"/>
      <c r="DC3" s="169"/>
      <c r="DD3" s="169"/>
      <c r="DE3" s="169"/>
      <c r="DF3" s="169"/>
      <c r="DG3" s="169"/>
      <c r="DH3" s="169"/>
      <c r="DI3" s="169"/>
      <c r="DJ3" s="169"/>
      <c r="DK3" s="169"/>
      <c r="DL3" s="169"/>
      <c r="DM3" s="169"/>
      <c r="DN3" s="169"/>
      <c r="DO3" s="169"/>
      <c r="DP3" s="169"/>
      <c r="DQ3" s="169"/>
      <c r="DR3" s="169"/>
      <c r="DS3" s="169"/>
      <c r="DT3" s="169"/>
      <c r="DU3" s="169"/>
      <c r="DV3" s="169"/>
      <c r="DW3" s="169"/>
      <c r="DX3" s="169"/>
      <c r="DY3" s="169"/>
      <c r="DZ3" s="169"/>
      <c r="EA3" s="169"/>
      <c r="EB3" s="169"/>
      <c r="EC3" s="169"/>
      <c r="ED3" s="169"/>
      <c r="EE3" s="169"/>
      <c r="EF3" s="169"/>
      <c r="EG3" s="169"/>
      <c r="EH3" s="169"/>
      <c r="EI3" s="169"/>
      <c r="EJ3" s="169"/>
      <c r="EK3" s="169"/>
      <c r="EL3" s="169"/>
      <c r="EM3" s="169"/>
      <c r="EN3" s="169"/>
      <c r="EO3" s="169"/>
      <c r="EP3" s="169"/>
      <c r="EQ3" s="169"/>
      <c r="ER3" s="169"/>
      <c r="ES3" s="169"/>
      <c r="ET3" s="169"/>
      <c r="EU3" s="169"/>
      <c r="EV3" s="169"/>
      <c r="EW3" s="169"/>
      <c r="EX3" s="169"/>
      <c r="EY3" s="169"/>
      <c r="EZ3" s="169"/>
      <c r="FA3" s="169"/>
      <c r="FB3" s="169"/>
      <c r="FC3" s="169"/>
      <c r="FD3" s="169"/>
      <c r="FE3" s="169"/>
      <c r="FF3" s="169"/>
      <c r="FG3" s="169"/>
      <c r="FH3" s="169"/>
      <c r="FI3" s="169"/>
      <c r="FJ3" s="169"/>
      <c r="FK3" s="169"/>
      <c r="FL3" s="169"/>
    </row>
    <row r="4" spans="1:168" s="179" customFormat="1" ht="47.25" x14ac:dyDescent="0.25">
      <c r="A4" s="172">
        <v>46</v>
      </c>
      <c r="B4" s="253">
        <v>2</v>
      </c>
      <c r="C4" s="250" t="s">
        <v>493</v>
      </c>
      <c r="D4" s="195" t="s">
        <v>494</v>
      </c>
      <c r="E4" s="173" t="s">
        <v>495</v>
      </c>
      <c r="F4" s="162"/>
      <c r="G4" s="162"/>
      <c r="H4" s="174">
        <v>1</v>
      </c>
      <c r="I4" s="174"/>
      <c r="J4" s="176" t="s">
        <v>270</v>
      </c>
      <c r="K4" s="177" t="s">
        <v>397</v>
      </c>
      <c r="L4" s="162"/>
      <c r="M4" s="162"/>
      <c r="N4" s="163">
        <v>1</v>
      </c>
      <c r="O4" s="164"/>
      <c r="P4" s="164"/>
      <c r="Q4" s="165">
        <v>1</v>
      </c>
      <c r="R4" s="165" t="s">
        <v>239</v>
      </c>
      <c r="S4" s="166"/>
      <c r="T4" s="166"/>
      <c r="U4" s="166">
        <v>1</v>
      </c>
      <c r="V4" s="278"/>
      <c r="W4" s="327" t="s">
        <v>266</v>
      </c>
      <c r="X4" s="170"/>
      <c r="Y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8"/>
      <c r="AY4" s="178"/>
      <c r="AZ4" s="178"/>
      <c r="BA4" s="178"/>
      <c r="BB4" s="178"/>
      <c r="BC4" s="178"/>
      <c r="BD4" s="178"/>
      <c r="BE4" s="178"/>
      <c r="BF4" s="178"/>
      <c r="BG4" s="178"/>
      <c r="BH4" s="178"/>
      <c r="BI4" s="178"/>
      <c r="BJ4" s="178"/>
      <c r="BK4" s="178"/>
      <c r="BL4" s="178"/>
      <c r="BM4" s="178"/>
      <c r="BN4" s="178"/>
      <c r="BO4" s="178"/>
      <c r="BP4" s="178"/>
      <c r="BQ4" s="178"/>
      <c r="BR4" s="178"/>
      <c r="BS4" s="178"/>
      <c r="BT4" s="178"/>
      <c r="BU4" s="178"/>
      <c r="BV4" s="178"/>
      <c r="BW4" s="178"/>
      <c r="BX4" s="178"/>
      <c r="BY4" s="178"/>
      <c r="BZ4" s="178"/>
      <c r="CA4" s="178"/>
      <c r="CB4" s="178"/>
      <c r="CC4" s="178"/>
      <c r="CD4" s="178"/>
      <c r="CE4" s="178"/>
      <c r="CF4" s="178"/>
      <c r="CG4" s="178"/>
      <c r="CH4" s="178"/>
      <c r="CI4" s="178"/>
      <c r="CJ4" s="178"/>
      <c r="CK4" s="178"/>
      <c r="CL4" s="178"/>
      <c r="CM4" s="178"/>
      <c r="CN4" s="178"/>
      <c r="CO4" s="178"/>
      <c r="CP4" s="178"/>
      <c r="CQ4" s="178"/>
      <c r="CR4" s="178"/>
      <c r="CS4" s="178"/>
      <c r="CT4" s="178"/>
      <c r="CU4" s="178"/>
      <c r="CV4" s="178"/>
      <c r="CW4" s="178"/>
      <c r="CX4" s="178"/>
      <c r="CY4" s="178"/>
      <c r="CZ4" s="178"/>
      <c r="DA4" s="178"/>
      <c r="DB4" s="178"/>
      <c r="DC4" s="178"/>
      <c r="DD4" s="178"/>
      <c r="DE4" s="178"/>
      <c r="DF4" s="178"/>
      <c r="DG4" s="178"/>
      <c r="DH4" s="178"/>
      <c r="DI4" s="178"/>
      <c r="DJ4" s="178"/>
      <c r="DK4" s="178"/>
      <c r="DL4" s="178"/>
      <c r="DM4" s="178"/>
      <c r="DN4" s="178"/>
      <c r="DO4" s="178"/>
      <c r="DP4" s="178"/>
      <c r="DQ4" s="178"/>
      <c r="DR4" s="178"/>
      <c r="DS4" s="178"/>
      <c r="DT4" s="178"/>
      <c r="DU4" s="178"/>
      <c r="DV4" s="178"/>
      <c r="DW4" s="178"/>
      <c r="DX4" s="178"/>
      <c r="DY4" s="178"/>
      <c r="DZ4" s="178"/>
      <c r="EA4" s="178"/>
      <c r="EB4" s="178"/>
      <c r="EC4" s="178"/>
      <c r="ED4" s="178"/>
      <c r="EE4" s="178"/>
      <c r="EF4" s="178"/>
      <c r="EG4" s="178"/>
      <c r="EH4" s="178"/>
      <c r="EI4" s="178"/>
      <c r="EJ4" s="178"/>
      <c r="EK4" s="178"/>
      <c r="EL4" s="178"/>
      <c r="EM4" s="178"/>
      <c r="EN4" s="178"/>
      <c r="EO4" s="178"/>
      <c r="EP4" s="178"/>
      <c r="EQ4" s="178"/>
      <c r="ER4" s="178"/>
      <c r="ES4" s="178"/>
      <c r="ET4" s="178"/>
      <c r="EU4" s="178"/>
      <c r="EV4" s="178"/>
      <c r="EW4" s="178"/>
      <c r="EX4" s="178"/>
      <c r="EY4" s="178"/>
      <c r="EZ4" s="178"/>
      <c r="FA4" s="178"/>
      <c r="FB4" s="178"/>
      <c r="FC4" s="178"/>
      <c r="FD4" s="178"/>
      <c r="FE4" s="178"/>
      <c r="FF4" s="178"/>
      <c r="FG4" s="178"/>
      <c r="FH4" s="178"/>
      <c r="FI4" s="178"/>
      <c r="FJ4" s="178"/>
      <c r="FK4" s="178"/>
      <c r="FL4" s="178"/>
    </row>
    <row r="5" spans="1:168" s="179" customFormat="1" ht="20.25" x14ac:dyDescent="0.25">
      <c r="A5" s="172">
        <v>10</v>
      </c>
      <c r="B5" s="253">
        <v>3</v>
      </c>
      <c r="C5" s="251" t="s">
        <v>320</v>
      </c>
      <c r="D5" s="329" t="s">
        <v>231</v>
      </c>
      <c r="E5" s="251" t="s">
        <v>277</v>
      </c>
      <c r="F5" s="251"/>
      <c r="G5" s="251"/>
      <c r="H5" s="256">
        <v>1</v>
      </c>
      <c r="I5" s="256"/>
      <c r="J5" s="251" t="s">
        <v>278</v>
      </c>
      <c r="K5" s="251" t="s">
        <v>279</v>
      </c>
      <c r="L5" s="251"/>
      <c r="M5" s="251"/>
      <c r="N5" s="252">
        <v>1</v>
      </c>
      <c r="O5" s="253"/>
      <c r="P5" s="253"/>
      <c r="Q5" s="253"/>
      <c r="R5" s="253"/>
      <c r="S5" s="253">
        <v>1</v>
      </c>
      <c r="T5" s="253"/>
      <c r="U5" s="253">
        <v>1</v>
      </c>
      <c r="V5" s="266"/>
      <c r="W5" s="253" t="s">
        <v>266</v>
      </c>
      <c r="X5" s="170"/>
      <c r="Y5" s="178"/>
      <c r="AB5" s="178"/>
      <c r="AC5" s="178"/>
      <c r="AD5" s="178"/>
      <c r="AE5" s="178"/>
      <c r="AF5" s="178"/>
      <c r="AG5" s="178"/>
      <c r="AH5" s="178"/>
      <c r="AI5" s="178"/>
      <c r="AJ5" s="178"/>
      <c r="AK5" s="178"/>
      <c r="AL5" s="178"/>
      <c r="AM5" s="178"/>
      <c r="AN5" s="178"/>
      <c r="AO5" s="178"/>
      <c r="AP5" s="178"/>
      <c r="AQ5" s="178"/>
      <c r="AR5" s="178"/>
      <c r="AS5" s="178"/>
      <c r="AT5" s="178"/>
      <c r="AU5" s="178"/>
      <c r="AV5" s="178"/>
      <c r="AW5" s="178"/>
      <c r="AX5" s="178"/>
      <c r="AY5" s="178"/>
      <c r="AZ5" s="178"/>
      <c r="BA5" s="178"/>
      <c r="BB5" s="178"/>
      <c r="BC5" s="178"/>
      <c r="BD5" s="178"/>
      <c r="BE5" s="178"/>
      <c r="BF5" s="178"/>
      <c r="BG5" s="178"/>
      <c r="BH5" s="178"/>
      <c r="BI5" s="178"/>
      <c r="BJ5" s="178"/>
      <c r="BK5" s="178"/>
      <c r="BL5" s="178"/>
      <c r="BM5" s="178"/>
      <c r="BN5" s="178"/>
      <c r="BO5" s="178"/>
      <c r="BP5" s="178"/>
      <c r="BQ5" s="178"/>
      <c r="BR5" s="178"/>
      <c r="BS5" s="178"/>
      <c r="BT5" s="178"/>
      <c r="BU5" s="178"/>
      <c r="BV5" s="178"/>
      <c r="BW5" s="178"/>
      <c r="BX5" s="178"/>
      <c r="BY5" s="178"/>
      <c r="BZ5" s="178"/>
      <c r="CA5" s="178"/>
      <c r="CB5" s="178"/>
      <c r="CC5" s="178"/>
      <c r="CD5" s="178"/>
      <c r="CE5" s="178"/>
      <c r="CF5" s="178"/>
      <c r="CG5" s="178"/>
      <c r="CH5" s="178"/>
      <c r="CI5" s="178"/>
      <c r="CJ5" s="178"/>
      <c r="CK5" s="178"/>
      <c r="CL5" s="178"/>
      <c r="CM5" s="178"/>
      <c r="CN5" s="178"/>
      <c r="CO5" s="178"/>
      <c r="CP5" s="178"/>
      <c r="CQ5" s="178"/>
      <c r="CR5" s="178"/>
      <c r="CS5" s="178"/>
      <c r="CT5" s="178"/>
      <c r="CU5" s="178"/>
      <c r="CV5" s="178"/>
      <c r="CW5" s="178"/>
      <c r="CX5" s="178"/>
      <c r="CY5" s="178"/>
      <c r="CZ5" s="178"/>
      <c r="DA5" s="178"/>
      <c r="DB5" s="178"/>
      <c r="DC5" s="178"/>
      <c r="DD5" s="178"/>
      <c r="DE5" s="178"/>
      <c r="DF5" s="178"/>
      <c r="DG5" s="178"/>
      <c r="DH5" s="178"/>
      <c r="DI5" s="178"/>
      <c r="DJ5" s="178"/>
      <c r="DK5" s="178"/>
      <c r="DL5" s="178"/>
      <c r="DM5" s="178"/>
      <c r="DN5" s="178"/>
      <c r="DO5" s="178"/>
      <c r="DP5" s="178"/>
      <c r="DQ5" s="178"/>
      <c r="DR5" s="178"/>
      <c r="DS5" s="178"/>
      <c r="DT5" s="178"/>
      <c r="DU5" s="178"/>
      <c r="DV5" s="178"/>
      <c r="DW5" s="178"/>
      <c r="DX5" s="178"/>
      <c r="DY5" s="178"/>
      <c r="DZ5" s="178"/>
      <c r="EA5" s="178"/>
      <c r="EB5" s="178"/>
      <c r="EC5" s="178"/>
      <c r="ED5" s="178"/>
      <c r="EE5" s="178"/>
      <c r="EF5" s="178"/>
      <c r="EG5" s="178"/>
      <c r="EH5" s="178"/>
      <c r="EI5" s="178"/>
      <c r="EJ5" s="178"/>
      <c r="EK5" s="178"/>
      <c r="EL5" s="178"/>
      <c r="EM5" s="178"/>
      <c r="EN5" s="178"/>
      <c r="EO5" s="178"/>
      <c r="EP5" s="178"/>
      <c r="EQ5" s="178"/>
      <c r="ER5" s="178"/>
      <c r="ES5" s="178"/>
      <c r="ET5" s="178"/>
      <c r="EU5" s="178"/>
      <c r="EV5" s="178"/>
      <c r="EW5" s="178"/>
      <c r="EX5" s="178"/>
      <c r="EY5" s="178"/>
      <c r="EZ5" s="178"/>
      <c r="FA5" s="178"/>
      <c r="FB5" s="178"/>
      <c r="FC5" s="178"/>
      <c r="FD5" s="178"/>
      <c r="FE5" s="178"/>
      <c r="FF5" s="178"/>
      <c r="FG5" s="178"/>
      <c r="FH5" s="178"/>
      <c r="FI5" s="178"/>
      <c r="FJ5" s="178"/>
      <c r="FK5" s="178"/>
      <c r="FL5" s="178"/>
    </row>
    <row r="6" spans="1:168" s="179" customFormat="1" ht="20.25" x14ac:dyDescent="0.25">
      <c r="A6" s="172">
        <v>55</v>
      </c>
      <c r="B6" s="253">
        <v>4</v>
      </c>
      <c r="C6" s="251" t="s">
        <v>351</v>
      </c>
      <c r="D6" s="265" t="s">
        <v>352</v>
      </c>
      <c r="E6" s="254" t="s">
        <v>353</v>
      </c>
      <c r="F6" s="251"/>
      <c r="G6" s="251"/>
      <c r="H6" s="256"/>
      <c r="I6" s="256"/>
      <c r="J6" s="257" t="s">
        <v>270</v>
      </c>
      <c r="K6" s="258" t="s">
        <v>354</v>
      </c>
      <c r="L6" s="251"/>
      <c r="M6" s="251"/>
      <c r="N6" s="252">
        <v>1</v>
      </c>
      <c r="O6" s="253">
        <v>1</v>
      </c>
      <c r="P6" s="253" t="s">
        <v>239</v>
      </c>
      <c r="Q6" s="253"/>
      <c r="R6" s="253"/>
      <c r="S6" s="253"/>
      <c r="T6" s="253"/>
      <c r="U6" s="253">
        <v>1</v>
      </c>
      <c r="V6" s="254"/>
      <c r="W6" s="327" t="s">
        <v>266</v>
      </c>
      <c r="X6" s="170"/>
      <c r="Y6" s="178"/>
      <c r="AB6" s="178"/>
      <c r="AC6" s="178"/>
      <c r="AD6" s="178"/>
      <c r="AE6" s="178"/>
      <c r="AF6" s="178"/>
      <c r="AG6" s="178"/>
      <c r="AH6" s="178"/>
      <c r="AI6" s="178"/>
      <c r="AJ6" s="178"/>
      <c r="AK6" s="178"/>
      <c r="AL6" s="178"/>
      <c r="AM6" s="178"/>
      <c r="AN6" s="178"/>
      <c r="AO6" s="178"/>
      <c r="AP6" s="178"/>
      <c r="AQ6" s="178"/>
      <c r="AR6" s="178"/>
      <c r="AS6" s="178"/>
      <c r="AT6" s="178"/>
      <c r="AU6" s="178"/>
      <c r="AV6" s="178"/>
      <c r="AW6" s="178"/>
      <c r="AX6" s="178"/>
      <c r="AY6" s="178"/>
      <c r="AZ6" s="178"/>
      <c r="BA6" s="178"/>
      <c r="BB6" s="178"/>
      <c r="BC6" s="178"/>
      <c r="BD6" s="178"/>
      <c r="BE6" s="178"/>
      <c r="BF6" s="178"/>
      <c r="BG6" s="178"/>
      <c r="BH6" s="178"/>
      <c r="BI6" s="178"/>
      <c r="BJ6" s="178"/>
      <c r="BK6" s="178"/>
      <c r="BL6" s="178"/>
      <c r="BM6" s="178"/>
      <c r="BN6" s="178"/>
      <c r="BO6" s="178"/>
      <c r="BP6" s="178"/>
      <c r="BQ6" s="178"/>
      <c r="BR6" s="178"/>
      <c r="BS6" s="178"/>
      <c r="BT6" s="178"/>
      <c r="BU6" s="178"/>
      <c r="BV6" s="178"/>
      <c r="BW6" s="178"/>
      <c r="BX6" s="178"/>
      <c r="BY6" s="178"/>
      <c r="BZ6" s="178"/>
      <c r="CA6" s="178"/>
      <c r="CB6" s="178"/>
      <c r="CC6" s="178"/>
      <c r="CD6" s="178"/>
      <c r="CE6" s="178"/>
      <c r="CF6" s="178"/>
      <c r="CG6" s="178"/>
      <c r="CH6" s="178"/>
      <c r="CI6" s="178"/>
      <c r="CJ6" s="178"/>
      <c r="CK6" s="178"/>
      <c r="CL6" s="178"/>
      <c r="CM6" s="178"/>
      <c r="CN6" s="178"/>
      <c r="CO6" s="178"/>
      <c r="CP6" s="178"/>
      <c r="CQ6" s="178"/>
      <c r="CR6" s="178"/>
      <c r="CS6" s="178"/>
      <c r="CT6" s="178"/>
      <c r="CU6" s="178"/>
      <c r="CV6" s="178"/>
      <c r="CW6" s="178"/>
      <c r="CX6" s="178"/>
      <c r="CY6" s="178"/>
      <c r="CZ6" s="178"/>
      <c r="DA6" s="178"/>
      <c r="DB6" s="178"/>
      <c r="DC6" s="178"/>
      <c r="DD6" s="178"/>
      <c r="DE6" s="178"/>
      <c r="DF6" s="178"/>
      <c r="DG6" s="178"/>
      <c r="DH6" s="178"/>
      <c r="DI6" s="178"/>
      <c r="DJ6" s="178"/>
      <c r="DK6" s="178"/>
      <c r="DL6" s="178"/>
      <c r="DM6" s="178"/>
      <c r="DN6" s="178"/>
      <c r="DO6" s="178"/>
      <c r="DP6" s="178"/>
      <c r="DQ6" s="178"/>
      <c r="DR6" s="178"/>
      <c r="DS6" s="178"/>
      <c r="DT6" s="178"/>
      <c r="DU6" s="178"/>
      <c r="DV6" s="178"/>
      <c r="DW6" s="178"/>
      <c r="DX6" s="178"/>
      <c r="DY6" s="178"/>
      <c r="DZ6" s="178"/>
      <c r="EA6" s="178"/>
      <c r="EB6" s="178"/>
      <c r="EC6" s="178"/>
      <c r="ED6" s="178"/>
      <c r="EE6" s="178"/>
      <c r="EF6" s="178"/>
      <c r="EG6" s="178"/>
      <c r="EH6" s="178"/>
      <c r="EI6" s="178"/>
      <c r="EJ6" s="178"/>
      <c r="EK6" s="178"/>
      <c r="EL6" s="178"/>
      <c r="EM6" s="178"/>
      <c r="EN6" s="178"/>
      <c r="EO6" s="178"/>
      <c r="EP6" s="178"/>
      <c r="EQ6" s="178"/>
      <c r="ER6" s="178"/>
      <c r="ES6" s="178"/>
      <c r="ET6" s="178"/>
      <c r="EU6" s="178"/>
      <c r="EV6" s="178"/>
      <c r="EW6" s="178"/>
      <c r="EX6" s="178"/>
      <c r="EY6" s="178"/>
      <c r="EZ6" s="178"/>
      <c r="FA6" s="178"/>
      <c r="FB6" s="178"/>
      <c r="FC6" s="178"/>
      <c r="FD6" s="178"/>
      <c r="FE6" s="178"/>
      <c r="FF6" s="178"/>
      <c r="FG6" s="178"/>
      <c r="FH6" s="178"/>
      <c r="FI6" s="178"/>
      <c r="FJ6" s="178"/>
      <c r="FK6" s="178"/>
      <c r="FL6" s="178"/>
    </row>
    <row r="7" spans="1:168" s="179" customFormat="1" ht="31.5" x14ac:dyDescent="0.25">
      <c r="A7" s="172">
        <v>12</v>
      </c>
      <c r="B7" s="253">
        <v>5</v>
      </c>
      <c r="C7" s="250" t="s">
        <v>361</v>
      </c>
      <c r="D7" s="328" t="s">
        <v>362</v>
      </c>
      <c r="E7" s="251"/>
      <c r="F7" s="251"/>
      <c r="G7" s="251"/>
      <c r="H7" s="256">
        <v>1</v>
      </c>
      <c r="I7" s="256"/>
      <c r="J7" s="251" t="s">
        <v>263</v>
      </c>
      <c r="K7" s="251"/>
      <c r="L7" s="251"/>
      <c r="M7" s="251"/>
      <c r="N7" s="252">
        <v>1</v>
      </c>
      <c r="O7" s="253">
        <v>1</v>
      </c>
      <c r="P7" s="253"/>
      <c r="Q7" s="253"/>
      <c r="R7" s="253"/>
      <c r="S7" s="253"/>
      <c r="T7" s="253"/>
      <c r="U7" s="253">
        <v>1</v>
      </c>
      <c r="V7" s="254"/>
      <c r="W7" s="253" t="s">
        <v>266</v>
      </c>
      <c r="X7" s="170"/>
      <c r="Y7" s="178"/>
      <c r="AB7" s="178"/>
      <c r="AC7" s="178"/>
      <c r="AD7" s="178"/>
      <c r="AE7" s="178"/>
      <c r="AF7" s="178"/>
      <c r="AG7" s="178"/>
      <c r="AH7" s="178"/>
      <c r="AI7" s="178"/>
      <c r="AJ7" s="178"/>
      <c r="AK7" s="178"/>
      <c r="AL7" s="178"/>
      <c r="AM7" s="178"/>
      <c r="AN7" s="178"/>
      <c r="AO7" s="178"/>
      <c r="AP7" s="178"/>
      <c r="AQ7" s="178"/>
      <c r="AR7" s="178"/>
      <c r="AS7" s="178"/>
      <c r="AT7" s="178"/>
      <c r="AU7" s="178"/>
      <c r="AV7" s="178"/>
      <c r="AW7" s="178"/>
      <c r="AX7" s="178"/>
      <c r="AY7" s="178"/>
      <c r="AZ7" s="178"/>
      <c r="BA7" s="178"/>
      <c r="BB7" s="178"/>
      <c r="BC7" s="178"/>
      <c r="BD7" s="178"/>
      <c r="BE7" s="178"/>
      <c r="BF7" s="178"/>
      <c r="BG7" s="178"/>
      <c r="BH7" s="178"/>
      <c r="BI7" s="178"/>
      <c r="BJ7" s="178"/>
      <c r="BK7" s="178"/>
      <c r="BL7" s="178"/>
      <c r="BM7" s="178"/>
      <c r="BN7" s="178"/>
      <c r="BO7" s="178"/>
      <c r="BP7" s="178"/>
      <c r="BQ7" s="178"/>
      <c r="BR7" s="178"/>
      <c r="BS7" s="178"/>
      <c r="BT7" s="178"/>
      <c r="BU7" s="178"/>
      <c r="BV7" s="178"/>
      <c r="BW7" s="178"/>
      <c r="BX7" s="178"/>
      <c r="BY7" s="178"/>
      <c r="BZ7" s="178"/>
      <c r="CA7" s="178"/>
      <c r="CB7" s="178"/>
      <c r="CC7" s="178"/>
      <c r="CD7" s="178"/>
      <c r="CE7" s="178"/>
      <c r="CF7" s="178"/>
      <c r="CG7" s="178"/>
      <c r="CH7" s="178"/>
      <c r="CI7" s="178"/>
      <c r="CJ7" s="178"/>
      <c r="CK7" s="178"/>
      <c r="CL7" s="178"/>
      <c r="CM7" s="178"/>
      <c r="CN7" s="178"/>
      <c r="CO7" s="178"/>
      <c r="CP7" s="178"/>
      <c r="CQ7" s="178"/>
      <c r="CR7" s="178"/>
      <c r="CS7" s="178"/>
      <c r="CT7" s="178"/>
      <c r="CU7" s="178"/>
      <c r="CV7" s="178"/>
      <c r="CW7" s="178"/>
      <c r="CX7" s="178"/>
      <c r="CY7" s="178"/>
      <c r="CZ7" s="178"/>
      <c r="DA7" s="178"/>
      <c r="DB7" s="178"/>
      <c r="DC7" s="178"/>
      <c r="DD7" s="178"/>
      <c r="DE7" s="178"/>
      <c r="DF7" s="178"/>
      <c r="DG7" s="178"/>
      <c r="DH7" s="178"/>
      <c r="DI7" s="178"/>
      <c r="DJ7" s="178"/>
      <c r="DK7" s="178"/>
      <c r="DL7" s="178"/>
      <c r="DM7" s="178"/>
      <c r="DN7" s="178"/>
      <c r="DO7" s="178"/>
      <c r="DP7" s="178"/>
      <c r="DQ7" s="178"/>
      <c r="DR7" s="178"/>
      <c r="DS7" s="178"/>
      <c r="DT7" s="178"/>
      <c r="DU7" s="178"/>
      <c r="DV7" s="178"/>
      <c r="DW7" s="178"/>
      <c r="DX7" s="178"/>
      <c r="DY7" s="178"/>
      <c r="DZ7" s="178"/>
      <c r="EA7" s="178"/>
      <c r="EB7" s="178"/>
      <c r="EC7" s="178"/>
      <c r="ED7" s="178"/>
      <c r="EE7" s="178"/>
      <c r="EF7" s="178"/>
      <c r="EG7" s="178"/>
      <c r="EH7" s="178"/>
      <c r="EI7" s="178"/>
      <c r="EJ7" s="178"/>
      <c r="EK7" s="178"/>
      <c r="EL7" s="178"/>
      <c r="EM7" s="178"/>
      <c r="EN7" s="178"/>
      <c r="EO7" s="178"/>
      <c r="EP7" s="178"/>
      <c r="EQ7" s="178"/>
      <c r="ER7" s="178"/>
      <c r="ES7" s="178"/>
      <c r="ET7" s="178"/>
      <c r="EU7" s="178"/>
      <c r="EV7" s="178"/>
      <c r="EW7" s="178"/>
      <c r="EX7" s="178"/>
      <c r="EY7" s="178"/>
      <c r="EZ7" s="178"/>
      <c r="FA7" s="178"/>
      <c r="FB7" s="178"/>
      <c r="FC7" s="178"/>
      <c r="FD7" s="178"/>
      <c r="FE7" s="178"/>
      <c r="FF7" s="178"/>
      <c r="FG7" s="178"/>
      <c r="FH7" s="178"/>
      <c r="FI7" s="178"/>
      <c r="FJ7" s="178"/>
      <c r="FK7" s="178"/>
      <c r="FL7" s="178"/>
    </row>
    <row r="8" spans="1:168" s="179" customFormat="1" ht="31.5" x14ac:dyDescent="0.25">
      <c r="A8" s="172">
        <v>8</v>
      </c>
      <c r="B8" s="253">
        <v>6</v>
      </c>
      <c r="C8" s="250" t="s">
        <v>370</v>
      </c>
      <c r="D8" s="328" t="s">
        <v>371</v>
      </c>
      <c r="E8" s="250" t="s">
        <v>372</v>
      </c>
      <c r="F8" s="251"/>
      <c r="G8" s="251"/>
      <c r="H8" s="256">
        <v>1</v>
      </c>
      <c r="I8" s="256"/>
      <c r="J8" s="251"/>
      <c r="K8" s="251"/>
      <c r="L8" s="251"/>
      <c r="M8" s="251"/>
      <c r="N8" s="252">
        <v>1</v>
      </c>
      <c r="O8" s="253">
        <v>1</v>
      </c>
      <c r="P8" s="253"/>
      <c r="Q8" s="253"/>
      <c r="R8" s="253"/>
      <c r="S8" s="253"/>
      <c r="T8" s="253"/>
      <c r="U8" s="253">
        <v>1</v>
      </c>
      <c r="V8" s="261"/>
      <c r="W8" s="327" t="s">
        <v>266</v>
      </c>
      <c r="X8" s="170"/>
      <c r="Y8" s="178"/>
      <c r="Z8" s="178"/>
      <c r="AA8" s="178"/>
      <c r="AB8" s="178"/>
      <c r="AC8" s="178"/>
      <c r="AD8" s="178"/>
      <c r="AE8" s="178"/>
      <c r="AF8" s="178"/>
      <c r="AG8" s="178"/>
      <c r="AH8" s="178"/>
      <c r="AI8" s="178"/>
      <c r="AJ8" s="178"/>
      <c r="AK8" s="178"/>
      <c r="AL8" s="178"/>
      <c r="AM8" s="178"/>
      <c r="AN8" s="178"/>
      <c r="AO8" s="178"/>
      <c r="AP8" s="178"/>
      <c r="AQ8" s="178"/>
      <c r="AR8" s="178"/>
      <c r="AS8" s="178"/>
      <c r="AT8" s="178"/>
      <c r="AU8" s="178"/>
      <c r="AV8" s="178"/>
      <c r="AW8" s="178"/>
      <c r="AX8" s="178"/>
      <c r="AY8" s="178"/>
      <c r="AZ8" s="178"/>
      <c r="BA8" s="178"/>
      <c r="BB8" s="178"/>
      <c r="BC8" s="178"/>
      <c r="BD8" s="178"/>
      <c r="BE8" s="178"/>
      <c r="BF8" s="178"/>
      <c r="BG8" s="178"/>
      <c r="BH8" s="178"/>
      <c r="BI8" s="178"/>
      <c r="BJ8" s="178"/>
      <c r="BK8" s="178"/>
      <c r="BL8" s="178"/>
      <c r="BM8" s="178"/>
      <c r="BN8" s="178"/>
      <c r="BO8" s="178"/>
      <c r="BP8" s="178"/>
      <c r="BQ8" s="178"/>
      <c r="BR8" s="178"/>
      <c r="BS8" s="178"/>
      <c r="BT8" s="178"/>
      <c r="BU8" s="178"/>
      <c r="BV8" s="178"/>
      <c r="BW8" s="178"/>
      <c r="BX8" s="178"/>
      <c r="BY8" s="178"/>
      <c r="BZ8" s="178"/>
      <c r="CA8" s="178"/>
      <c r="CB8" s="178"/>
      <c r="CC8" s="178"/>
      <c r="CD8" s="178"/>
      <c r="CE8" s="178"/>
      <c r="CF8" s="178"/>
      <c r="CG8" s="178"/>
      <c r="CH8" s="178"/>
      <c r="CI8" s="178"/>
      <c r="CJ8" s="178"/>
      <c r="CK8" s="178"/>
      <c r="CL8" s="178"/>
      <c r="CM8" s="178"/>
      <c r="CN8" s="178"/>
      <c r="CO8" s="178"/>
      <c r="CP8" s="178"/>
      <c r="CQ8" s="178"/>
      <c r="CR8" s="178"/>
      <c r="CS8" s="178"/>
      <c r="CT8" s="178"/>
      <c r="CU8" s="178"/>
      <c r="CV8" s="178"/>
      <c r="CW8" s="178"/>
      <c r="CX8" s="178"/>
      <c r="CY8" s="178"/>
      <c r="CZ8" s="178"/>
      <c r="DA8" s="178"/>
      <c r="DB8" s="178"/>
      <c r="DC8" s="178"/>
      <c r="DD8" s="178"/>
      <c r="DE8" s="178"/>
      <c r="DF8" s="178"/>
      <c r="DG8" s="178"/>
      <c r="DH8" s="178"/>
      <c r="DI8" s="178"/>
      <c r="DJ8" s="178"/>
      <c r="DK8" s="178"/>
      <c r="DL8" s="178"/>
      <c r="DM8" s="178"/>
      <c r="DN8" s="178"/>
      <c r="DO8" s="178"/>
      <c r="DP8" s="178"/>
      <c r="DQ8" s="178"/>
      <c r="DR8" s="178"/>
      <c r="DS8" s="178"/>
      <c r="DT8" s="178"/>
      <c r="DU8" s="178"/>
      <c r="DV8" s="178"/>
      <c r="DW8" s="178"/>
      <c r="DX8" s="178"/>
      <c r="DY8" s="178"/>
      <c r="DZ8" s="178"/>
      <c r="EA8" s="178"/>
      <c r="EB8" s="178"/>
      <c r="EC8" s="178"/>
      <c r="ED8" s="178"/>
      <c r="EE8" s="178"/>
      <c r="EF8" s="178"/>
      <c r="EG8" s="178"/>
      <c r="EH8" s="178"/>
      <c r="EI8" s="178"/>
      <c r="EJ8" s="178"/>
      <c r="EK8" s="178"/>
      <c r="EL8" s="178"/>
      <c r="EM8" s="178"/>
      <c r="EN8" s="178"/>
      <c r="EO8" s="178"/>
      <c r="EP8" s="178"/>
      <c r="EQ8" s="178"/>
      <c r="ER8" s="178"/>
      <c r="ES8" s="178"/>
      <c r="ET8" s="178"/>
      <c r="EU8" s="178"/>
      <c r="EV8" s="178"/>
      <c r="EW8" s="178"/>
      <c r="EX8" s="178"/>
      <c r="EY8" s="178"/>
      <c r="EZ8" s="178"/>
      <c r="FA8" s="178"/>
      <c r="FB8" s="178"/>
      <c r="FC8" s="178"/>
      <c r="FD8" s="178"/>
      <c r="FE8" s="178"/>
      <c r="FF8" s="178"/>
      <c r="FG8" s="178"/>
      <c r="FH8" s="178"/>
      <c r="FI8" s="178"/>
      <c r="FJ8" s="178"/>
      <c r="FK8" s="178"/>
      <c r="FL8" s="178"/>
    </row>
    <row r="9" spans="1:168" s="189" customFormat="1" ht="48" thickBot="1" x14ac:dyDescent="0.3">
      <c r="A9" s="172">
        <v>23</v>
      </c>
      <c r="B9" s="253">
        <v>7</v>
      </c>
      <c r="C9" s="250" t="s">
        <v>260</v>
      </c>
      <c r="D9" s="328" t="s">
        <v>261</v>
      </c>
      <c r="E9" s="250" t="s">
        <v>262</v>
      </c>
      <c r="F9" s="251"/>
      <c r="G9" s="259"/>
      <c r="H9" s="256"/>
      <c r="I9" s="256"/>
      <c r="J9" s="250" t="s">
        <v>263</v>
      </c>
      <c r="K9" s="251" t="s">
        <v>264</v>
      </c>
      <c r="L9" s="250" t="s">
        <v>265</v>
      </c>
      <c r="M9" s="251"/>
      <c r="N9" s="252">
        <v>1</v>
      </c>
      <c r="O9" s="253">
        <v>1</v>
      </c>
      <c r="P9" s="253"/>
      <c r="Q9" s="253"/>
      <c r="R9" s="253"/>
      <c r="S9" s="253"/>
      <c r="T9" s="253"/>
      <c r="U9" s="253">
        <v>2</v>
      </c>
      <c r="V9" s="266"/>
      <c r="W9" s="253" t="s">
        <v>289</v>
      </c>
      <c r="X9" s="170"/>
      <c r="Y9" s="178"/>
      <c r="Z9" s="178"/>
      <c r="AA9" s="178"/>
      <c r="AB9" s="178"/>
      <c r="AC9" s="178"/>
      <c r="AD9" s="178"/>
      <c r="AE9" s="178"/>
      <c r="AF9" s="178"/>
      <c r="AG9" s="178"/>
      <c r="AH9" s="178"/>
      <c r="AI9" s="178"/>
      <c r="AJ9" s="178"/>
      <c r="AK9" s="178"/>
      <c r="AL9" s="178"/>
      <c r="AM9" s="178"/>
      <c r="AN9" s="178"/>
      <c r="AO9" s="178"/>
      <c r="AP9" s="178"/>
      <c r="AQ9" s="178"/>
      <c r="AR9" s="178"/>
      <c r="AS9" s="178"/>
      <c r="AT9" s="178"/>
      <c r="AU9" s="178"/>
      <c r="AV9" s="178"/>
      <c r="AW9" s="178"/>
      <c r="AX9" s="178"/>
      <c r="AY9" s="178"/>
      <c r="AZ9" s="178"/>
      <c r="BA9" s="178"/>
      <c r="BB9" s="178"/>
      <c r="BC9" s="178"/>
      <c r="BD9" s="178"/>
      <c r="BE9" s="178"/>
      <c r="BF9" s="178"/>
      <c r="BG9" s="178"/>
      <c r="BH9" s="178"/>
      <c r="BI9" s="178"/>
      <c r="BJ9" s="178"/>
      <c r="BK9" s="178"/>
      <c r="BL9" s="178"/>
      <c r="BM9" s="178"/>
      <c r="BN9" s="178"/>
      <c r="BO9" s="178"/>
      <c r="BP9" s="178"/>
      <c r="BQ9" s="178"/>
      <c r="BR9" s="178"/>
      <c r="BS9" s="178"/>
      <c r="BT9" s="178"/>
      <c r="BU9" s="178"/>
      <c r="BV9" s="178"/>
      <c r="BW9" s="178"/>
      <c r="BX9" s="178"/>
      <c r="BY9" s="178"/>
      <c r="BZ9" s="178"/>
      <c r="CA9" s="178"/>
      <c r="CB9" s="178"/>
      <c r="CC9" s="178"/>
      <c r="CD9" s="178"/>
      <c r="CE9" s="178"/>
      <c r="CF9" s="178"/>
      <c r="CG9" s="178"/>
      <c r="CH9" s="178"/>
      <c r="CI9" s="178"/>
      <c r="CJ9" s="178"/>
      <c r="CK9" s="178"/>
      <c r="CL9" s="178"/>
      <c r="CM9" s="178"/>
      <c r="CN9" s="178"/>
      <c r="CO9" s="178"/>
      <c r="CP9" s="178"/>
      <c r="CQ9" s="178"/>
      <c r="CR9" s="178"/>
      <c r="CS9" s="178"/>
      <c r="CT9" s="178"/>
      <c r="CU9" s="178"/>
      <c r="CV9" s="178"/>
      <c r="CW9" s="178"/>
      <c r="CX9" s="178"/>
      <c r="CY9" s="178"/>
      <c r="CZ9" s="178"/>
      <c r="DA9" s="178"/>
      <c r="DB9" s="178"/>
      <c r="DC9" s="178"/>
      <c r="DD9" s="178"/>
      <c r="DE9" s="178"/>
      <c r="DF9" s="178"/>
      <c r="DG9" s="178"/>
      <c r="DH9" s="178"/>
      <c r="DI9" s="178"/>
      <c r="DJ9" s="178"/>
      <c r="DK9" s="178"/>
      <c r="DL9" s="178"/>
      <c r="DM9" s="178"/>
      <c r="DN9" s="178"/>
      <c r="DO9" s="178"/>
      <c r="DP9" s="178"/>
      <c r="DQ9" s="178"/>
      <c r="DR9" s="178"/>
      <c r="DS9" s="178"/>
      <c r="DT9" s="178"/>
      <c r="DU9" s="178"/>
      <c r="DV9" s="178"/>
      <c r="DW9" s="178"/>
      <c r="DX9" s="178"/>
      <c r="DY9" s="178"/>
      <c r="DZ9" s="178"/>
      <c r="EA9" s="178"/>
      <c r="EB9" s="178"/>
      <c r="EC9" s="178"/>
      <c r="ED9" s="178"/>
      <c r="EE9" s="178"/>
      <c r="EF9" s="178"/>
      <c r="EG9" s="178"/>
      <c r="EH9" s="178"/>
      <c r="EI9" s="178"/>
      <c r="EJ9" s="178"/>
      <c r="EK9" s="178"/>
      <c r="EL9" s="178"/>
      <c r="EM9" s="178"/>
      <c r="EN9" s="178"/>
      <c r="EO9" s="178"/>
      <c r="EP9" s="178"/>
      <c r="EQ9" s="178"/>
      <c r="ER9" s="178"/>
      <c r="ES9" s="178"/>
      <c r="ET9" s="178"/>
      <c r="EU9" s="178"/>
      <c r="EV9" s="178"/>
      <c r="EW9" s="178"/>
      <c r="EX9" s="178"/>
      <c r="EY9" s="178"/>
      <c r="EZ9" s="178"/>
      <c r="FA9" s="178"/>
      <c r="FB9" s="178"/>
      <c r="FC9" s="178"/>
      <c r="FD9" s="178"/>
      <c r="FE9" s="178"/>
      <c r="FF9" s="178"/>
      <c r="FG9" s="178"/>
      <c r="FH9" s="178"/>
      <c r="FI9" s="178"/>
      <c r="FJ9" s="178"/>
      <c r="FK9" s="178"/>
      <c r="FL9" s="178"/>
    </row>
    <row r="10" spans="1:168" s="179" customFormat="1" ht="57" customHeight="1" x14ac:dyDescent="0.25">
      <c r="A10" s="172">
        <v>11</v>
      </c>
      <c r="B10" s="253">
        <v>8</v>
      </c>
      <c r="C10" s="250" t="s">
        <v>290</v>
      </c>
      <c r="D10" s="328" t="s">
        <v>291</v>
      </c>
      <c r="E10" s="250" t="s">
        <v>292</v>
      </c>
      <c r="F10" s="251"/>
      <c r="G10" s="259"/>
      <c r="H10" s="256">
        <v>2</v>
      </c>
      <c r="I10" s="256"/>
      <c r="J10" s="251" t="s">
        <v>293</v>
      </c>
      <c r="K10" s="260" t="s">
        <v>294</v>
      </c>
      <c r="L10" s="251" t="s">
        <v>295</v>
      </c>
      <c r="M10" s="251"/>
      <c r="N10" s="252">
        <v>1</v>
      </c>
      <c r="O10" s="253">
        <v>1</v>
      </c>
      <c r="P10" s="253" t="s">
        <v>239</v>
      </c>
      <c r="Q10" s="253"/>
      <c r="R10" s="253"/>
      <c r="S10" s="253"/>
      <c r="T10" s="253"/>
      <c r="U10" s="253">
        <v>2</v>
      </c>
      <c r="V10" s="254"/>
      <c r="W10" s="253" t="s">
        <v>289</v>
      </c>
      <c r="X10" s="170"/>
      <c r="Y10" s="178"/>
      <c r="Z10" s="178"/>
      <c r="AA10" s="178"/>
      <c r="AB10" s="178"/>
      <c r="AC10" s="178"/>
      <c r="AD10" s="178"/>
      <c r="AE10" s="178"/>
      <c r="AF10" s="178"/>
      <c r="AG10" s="178"/>
      <c r="AH10" s="178"/>
      <c r="AI10" s="178"/>
      <c r="AJ10" s="178"/>
      <c r="AK10" s="178"/>
      <c r="AL10" s="178"/>
      <c r="AM10" s="178"/>
      <c r="AN10" s="178"/>
      <c r="AO10" s="178"/>
      <c r="AP10" s="178"/>
      <c r="AQ10" s="178"/>
      <c r="AR10" s="178"/>
      <c r="AS10" s="178"/>
      <c r="AT10" s="178"/>
      <c r="AU10" s="178"/>
      <c r="AV10" s="178"/>
      <c r="AW10" s="178"/>
      <c r="AX10" s="178"/>
      <c r="AY10" s="178"/>
      <c r="AZ10" s="178"/>
      <c r="BA10" s="178"/>
      <c r="BB10" s="178"/>
      <c r="BC10" s="178"/>
      <c r="BD10" s="178"/>
      <c r="BE10" s="178"/>
      <c r="BF10" s="178"/>
      <c r="BG10" s="178"/>
      <c r="BH10" s="178"/>
      <c r="BI10" s="178"/>
      <c r="BJ10" s="178"/>
      <c r="BK10" s="178"/>
      <c r="BL10" s="178"/>
      <c r="BM10" s="178"/>
      <c r="BN10" s="178"/>
      <c r="BO10" s="178"/>
      <c r="BP10" s="178"/>
      <c r="BQ10" s="178"/>
      <c r="BR10" s="178"/>
      <c r="BS10" s="178"/>
      <c r="BT10" s="178"/>
      <c r="BU10" s="178"/>
      <c r="BV10" s="178"/>
      <c r="BW10" s="178"/>
      <c r="BX10" s="178"/>
      <c r="BY10" s="178"/>
      <c r="BZ10" s="178"/>
      <c r="CA10" s="178"/>
      <c r="CB10" s="178"/>
      <c r="CC10" s="178"/>
      <c r="CD10" s="178"/>
      <c r="CE10" s="178"/>
      <c r="CF10" s="178"/>
      <c r="CG10" s="178"/>
      <c r="CH10" s="178"/>
      <c r="CI10" s="178"/>
      <c r="CJ10" s="178"/>
      <c r="CK10" s="178"/>
      <c r="CL10" s="178"/>
      <c r="CM10" s="178"/>
      <c r="CN10" s="178"/>
      <c r="CO10" s="178"/>
      <c r="CP10" s="178"/>
      <c r="CQ10" s="178"/>
      <c r="CR10" s="178"/>
      <c r="CS10" s="178"/>
      <c r="CT10" s="178"/>
      <c r="CU10" s="178"/>
      <c r="CV10" s="178"/>
      <c r="CW10" s="178"/>
      <c r="CX10" s="178"/>
      <c r="CY10" s="178"/>
      <c r="CZ10" s="178"/>
      <c r="DA10" s="178"/>
      <c r="DB10" s="178"/>
      <c r="DC10" s="178"/>
      <c r="DD10" s="178"/>
      <c r="DE10" s="178"/>
      <c r="DF10" s="178"/>
      <c r="DG10" s="178"/>
      <c r="DH10" s="178"/>
      <c r="DI10" s="178"/>
      <c r="DJ10" s="178"/>
      <c r="DK10" s="178"/>
      <c r="DL10" s="178"/>
      <c r="DM10" s="178"/>
      <c r="DN10" s="178"/>
      <c r="DO10" s="178"/>
      <c r="DP10" s="178"/>
      <c r="DQ10" s="178"/>
      <c r="DR10" s="178"/>
      <c r="DS10" s="178"/>
      <c r="DT10" s="178"/>
      <c r="DU10" s="178"/>
      <c r="DV10" s="178"/>
      <c r="DW10" s="178"/>
      <c r="DX10" s="178"/>
      <c r="DY10" s="178"/>
      <c r="DZ10" s="178"/>
      <c r="EA10" s="178"/>
      <c r="EB10" s="178"/>
      <c r="EC10" s="178"/>
      <c r="ED10" s="178"/>
      <c r="EE10" s="178"/>
      <c r="EF10" s="178"/>
      <c r="EG10" s="178"/>
      <c r="EH10" s="178"/>
      <c r="EI10" s="178"/>
      <c r="EJ10" s="178"/>
      <c r="EK10" s="178"/>
      <c r="EL10" s="178"/>
      <c r="EM10" s="178"/>
      <c r="EN10" s="178"/>
      <c r="EO10" s="178"/>
      <c r="EP10" s="178"/>
      <c r="EQ10" s="178"/>
      <c r="ER10" s="178"/>
      <c r="ES10" s="178"/>
      <c r="ET10" s="178"/>
      <c r="EU10" s="178"/>
      <c r="EV10" s="178"/>
      <c r="EW10" s="178"/>
      <c r="EX10" s="178"/>
      <c r="EY10" s="178"/>
      <c r="EZ10" s="178"/>
      <c r="FA10" s="178"/>
      <c r="FB10" s="178"/>
      <c r="FC10" s="178"/>
      <c r="FD10" s="178"/>
      <c r="FE10" s="178"/>
      <c r="FF10" s="178"/>
      <c r="FG10" s="178"/>
      <c r="FH10" s="178"/>
      <c r="FI10" s="178"/>
      <c r="FJ10" s="178"/>
      <c r="FK10" s="178"/>
      <c r="FL10" s="178"/>
    </row>
    <row r="11" spans="1:168" s="179" customFormat="1" ht="37.5" customHeight="1" x14ac:dyDescent="0.25">
      <c r="A11" s="172">
        <v>4</v>
      </c>
      <c r="B11" s="253">
        <v>9</v>
      </c>
      <c r="C11" s="251" t="s">
        <v>321</v>
      </c>
      <c r="D11" s="329" t="s">
        <v>322</v>
      </c>
      <c r="E11" s="251" t="s">
        <v>323</v>
      </c>
      <c r="F11" s="251"/>
      <c r="G11" s="251"/>
      <c r="H11" s="256">
        <v>1</v>
      </c>
      <c r="I11" s="256"/>
      <c r="J11" s="251" t="s">
        <v>324</v>
      </c>
      <c r="K11" s="251" t="s">
        <v>325</v>
      </c>
      <c r="L11" s="262" t="s">
        <v>326</v>
      </c>
      <c r="M11" s="251"/>
      <c r="N11" s="252">
        <v>1</v>
      </c>
      <c r="O11" s="253">
        <v>1</v>
      </c>
      <c r="P11" s="253"/>
      <c r="Q11" s="253"/>
      <c r="R11" s="253"/>
      <c r="S11" s="253"/>
      <c r="T11" s="253"/>
      <c r="U11" s="253">
        <v>2</v>
      </c>
      <c r="V11" s="261"/>
      <c r="W11" s="253" t="s">
        <v>289</v>
      </c>
      <c r="X11" s="170"/>
      <c r="Y11" s="178"/>
      <c r="Z11" s="178"/>
      <c r="AA11" s="178"/>
      <c r="AB11" s="178"/>
      <c r="AC11" s="178"/>
      <c r="AD11" s="178"/>
      <c r="AE11" s="178"/>
      <c r="AF11" s="178"/>
      <c r="AG11" s="178"/>
      <c r="AH11" s="178"/>
      <c r="AI11" s="178"/>
      <c r="AJ11" s="178"/>
      <c r="AK11" s="178"/>
      <c r="AL11" s="178"/>
      <c r="AM11" s="178"/>
      <c r="AN11" s="178"/>
      <c r="AO11" s="178"/>
      <c r="AP11" s="178"/>
      <c r="AQ11" s="178"/>
      <c r="AR11" s="178"/>
      <c r="AS11" s="178"/>
      <c r="AT11" s="178"/>
      <c r="AU11" s="178"/>
      <c r="AV11" s="178"/>
      <c r="AW11" s="178"/>
      <c r="AX11" s="178"/>
      <c r="AY11" s="178"/>
      <c r="AZ11" s="178"/>
      <c r="BA11" s="178"/>
      <c r="BB11" s="178"/>
      <c r="BC11" s="178"/>
      <c r="BD11" s="178"/>
      <c r="BE11" s="178"/>
      <c r="BF11" s="178"/>
      <c r="BG11" s="178"/>
      <c r="BH11" s="178"/>
      <c r="BI11" s="178"/>
      <c r="BJ11" s="178"/>
      <c r="BK11" s="178"/>
      <c r="BL11" s="178"/>
      <c r="BM11" s="178"/>
      <c r="BN11" s="178"/>
      <c r="BO11" s="178"/>
      <c r="BP11" s="178"/>
      <c r="BQ11" s="178"/>
      <c r="BR11" s="178"/>
      <c r="BS11" s="178"/>
      <c r="BT11" s="178"/>
      <c r="BU11" s="178"/>
      <c r="BV11" s="178"/>
      <c r="BW11" s="178"/>
      <c r="BX11" s="178"/>
      <c r="BY11" s="178"/>
      <c r="BZ11" s="178"/>
      <c r="CA11" s="178"/>
      <c r="CB11" s="178"/>
      <c r="CC11" s="178"/>
      <c r="CD11" s="178"/>
      <c r="CE11" s="178"/>
      <c r="CF11" s="178"/>
      <c r="CG11" s="178"/>
      <c r="CH11" s="178"/>
      <c r="CI11" s="178"/>
      <c r="CJ11" s="178"/>
      <c r="CK11" s="178"/>
      <c r="CL11" s="178"/>
      <c r="CM11" s="178"/>
      <c r="CN11" s="178"/>
      <c r="CO11" s="178"/>
      <c r="CP11" s="178"/>
      <c r="CQ11" s="178"/>
      <c r="CR11" s="178"/>
      <c r="CS11" s="178"/>
      <c r="CT11" s="178"/>
      <c r="CU11" s="178"/>
      <c r="CV11" s="178"/>
      <c r="CW11" s="178"/>
      <c r="CX11" s="178"/>
      <c r="CY11" s="178"/>
      <c r="CZ11" s="178"/>
      <c r="DA11" s="178"/>
      <c r="DB11" s="178"/>
      <c r="DC11" s="178"/>
      <c r="DD11" s="178"/>
      <c r="DE11" s="178"/>
      <c r="DF11" s="178"/>
      <c r="DG11" s="178"/>
      <c r="DH11" s="178"/>
      <c r="DI11" s="178"/>
      <c r="DJ11" s="178"/>
      <c r="DK11" s="178"/>
      <c r="DL11" s="178"/>
      <c r="DM11" s="178"/>
      <c r="DN11" s="178"/>
      <c r="DO11" s="178"/>
      <c r="DP11" s="178"/>
      <c r="DQ11" s="178"/>
      <c r="DR11" s="178"/>
      <c r="DS11" s="178"/>
      <c r="DT11" s="178"/>
      <c r="DU11" s="178"/>
      <c r="DV11" s="178"/>
      <c r="DW11" s="178"/>
      <c r="DX11" s="178"/>
      <c r="DY11" s="178"/>
      <c r="DZ11" s="178"/>
      <c r="EA11" s="178"/>
      <c r="EB11" s="178"/>
      <c r="EC11" s="178"/>
      <c r="ED11" s="178"/>
      <c r="EE11" s="178"/>
      <c r="EF11" s="178"/>
      <c r="EG11" s="178"/>
      <c r="EH11" s="178"/>
      <c r="EI11" s="178"/>
      <c r="EJ11" s="178"/>
      <c r="EK11" s="178"/>
      <c r="EL11" s="178"/>
      <c r="EM11" s="178"/>
      <c r="EN11" s="178"/>
      <c r="EO11" s="178"/>
      <c r="EP11" s="178"/>
      <c r="EQ11" s="178"/>
      <c r="ER11" s="178"/>
      <c r="ES11" s="178"/>
      <c r="ET11" s="178"/>
      <c r="EU11" s="178"/>
      <c r="EV11" s="178"/>
      <c r="EW11" s="178"/>
      <c r="EX11" s="178"/>
      <c r="EY11" s="178"/>
      <c r="EZ11" s="178"/>
      <c r="FA11" s="178"/>
      <c r="FB11" s="178"/>
      <c r="FC11" s="178"/>
      <c r="FD11" s="178"/>
      <c r="FE11" s="178"/>
      <c r="FF11" s="178"/>
      <c r="FG11" s="178"/>
      <c r="FH11" s="178"/>
      <c r="FI11" s="178"/>
      <c r="FJ11" s="178"/>
      <c r="FK11" s="178"/>
      <c r="FL11" s="178"/>
    </row>
    <row r="12" spans="1:168" s="171" customFormat="1" ht="47.25" x14ac:dyDescent="0.25">
      <c r="A12" s="192">
        <v>3</v>
      </c>
      <c r="B12" s="253">
        <v>10</v>
      </c>
      <c r="C12" s="250" t="s">
        <v>331</v>
      </c>
      <c r="D12" s="328" t="s">
        <v>332</v>
      </c>
      <c r="E12" s="250" t="s">
        <v>333</v>
      </c>
      <c r="F12" s="251"/>
      <c r="G12" s="251"/>
      <c r="H12" s="256">
        <v>1</v>
      </c>
      <c r="I12" s="256"/>
      <c r="J12" s="263" t="s">
        <v>334</v>
      </c>
      <c r="K12" s="260" t="s">
        <v>335</v>
      </c>
      <c r="L12" s="251"/>
      <c r="M12" s="251"/>
      <c r="N12" s="252">
        <v>1</v>
      </c>
      <c r="O12" s="253"/>
      <c r="P12" s="253"/>
      <c r="Q12" s="253"/>
      <c r="R12" s="253"/>
      <c r="S12" s="253">
        <v>1</v>
      </c>
      <c r="T12" s="253"/>
      <c r="U12" s="253">
        <v>2</v>
      </c>
      <c r="V12" s="261"/>
      <c r="W12" s="253" t="s">
        <v>289</v>
      </c>
      <c r="X12" s="170"/>
      <c r="Y12" s="169"/>
      <c r="Z12" s="169"/>
      <c r="AA12" s="169"/>
      <c r="AB12" s="169"/>
      <c r="AC12" s="169"/>
      <c r="AD12" s="169"/>
      <c r="AE12" s="169"/>
      <c r="AF12" s="169"/>
      <c r="AG12" s="169"/>
      <c r="AH12" s="169"/>
      <c r="AI12" s="169"/>
      <c r="AJ12" s="169"/>
      <c r="AK12" s="169"/>
      <c r="AL12" s="169"/>
      <c r="AM12" s="169"/>
      <c r="AN12" s="169"/>
      <c r="AO12" s="169"/>
      <c r="AP12" s="169"/>
      <c r="AQ12" s="169"/>
      <c r="AR12" s="169"/>
      <c r="AS12" s="169"/>
      <c r="AT12" s="169"/>
      <c r="AU12" s="169"/>
      <c r="AV12" s="169"/>
      <c r="AW12" s="169"/>
      <c r="AX12" s="169"/>
      <c r="AY12" s="169"/>
      <c r="AZ12" s="169"/>
      <c r="BA12" s="169"/>
      <c r="BB12" s="169"/>
      <c r="BC12" s="169"/>
      <c r="BD12" s="169"/>
      <c r="BE12" s="169"/>
      <c r="BF12" s="169"/>
      <c r="BG12" s="169"/>
      <c r="BH12" s="169"/>
      <c r="BI12" s="169"/>
      <c r="BJ12" s="169"/>
      <c r="BK12" s="169"/>
      <c r="BL12" s="169"/>
      <c r="BM12" s="169"/>
      <c r="BN12" s="169"/>
      <c r="BO12" s="169"/>
      <c r="BP12" s="169"/>
      <c r="BQ12" s="169"/>
      <c r="BR12" s="169"/>
      <c r="BS12" s="169"/>
      <c r="BT12" s="169"/>
      <c r="BU12" s="169"/>
      <c r="BV12" s="169"/>
      <c r="BW12" s="169"/>
      <c r="BX12" s="169"/>
      <c r="BY12" s="169"/>
      <c r="BZ12" s="169"/>
      <c r="CA12" s="169"/>
      <c r="CB12" s="169"/>
      <c r="CC12" s="169"/>
      <c r="CD12" s="169"/>
      <c r="CE12" s="169"/>
      <c r="CF12" s="169"/>
      <c r="CG12" s="169"/>
      <c r="CH12" s="169"/>
      <c r="CI12" s="169"/>
      <c r="CJ12" s="169"/>
      <c r="CK12" s="169"/>
      <c r="CL12" s="169"/>
      <c r="CM12" s="169"/>
      <c r="CN12" s="169"/>
      <c r="CO12" s="169"/>
      <c r="CP12" s="169"/>
      <c r="CQ12" s="169"/>
      <c r="CR12" s="169"/>
      <c r="CS12" s="169"/>
      <c r="CT12" s="169"/>
      <c r="CU12" s="169"/>
      <c r="CV12" s="169"/>
      <c r="CW12" s="169"/>
      <c r="CX12" s="169"/>
      <c r="CY12" s="169"/>
      <c r="CZ12" s="169"/>
      <c r="DA12" s="169"/>
      <c r="DB12" s="169"/>
      <c r="DC12" s="169"/>
      <c r="DD12" s="169"/>
      <c r="DE12" s="169"/>
      <c r="DF12" s="169"/>
      <c r="DG12" s="169"/>
      <c r="DH12" s="169"/>
      <c r="DI12" s="169"/>
      <c r="DJ12" s="169"/>
      <c r="DK12" s="169"/>
      <c r="DL12" s="169"/>
      <c r="DM12" s="169"/>
      <c r="DN12" s="169"/>
      <c r="DO12" s="169"/>
      <c r="DP12" s="169"/>
      <c r="DQ12" s="169"/>
      <c r="DR12" s="169"/>
      <c r="DS12" s="169"/>
      <c r="DT12" s="169"/>
      <c r="DU12" s="169"/>
      <c r="DV12" s="169"/>
      <c r="DW12" s="169"/>
      <c r="DX12" s="169"/>
      <c r="DY12" s="169"/>
      <c r="DZ12" s="169"/>
      <c r="EA12" s="169"/>
      <c r="EB12" s="169"/>
      <c r="EC12" s="169"/>
      <c r="ED12" s="169"/>
      <c r="EE12" s="169"/>
      <c r="EF12" s="169"/>
      <c r="EG12" s="169"/>
      <c r="EH12" s="169"/>
      <c r="EI12" s="169"/>
      <c r="EJ12" s="169"/>
      <c r="EK12" s="169"/>
      <c r="EL12" s="169"/>
      <c r="EM12" s="169"/>
      <c r="EN12" s="169"/>
      <c r="EO12" s="169"/>
      <c r="EP12" s="169"/>
      <c r="EQ12" s="169"/>
      <c r="ER12" s="169"/>
      <c r="ES12" s="169"/>
      <c r="ET12" s="169"/>
      <c r="EU12" s="169"/>
      <c r="EV12" s="169"/>
      <c r="EW12" s="169"/>
      <c r="EX12" s="169"/>
      <c r="EY12" s="169"/>
      <c r="EZ12" s="169"/>
      <c r="FA12" s="169"/>
      <c r="FB12" s="169"/>
      <c r="FC12" s="169"/>
      <c r="FD12" s="169"/>
      <c r="FE12" s="169"/>
      <c r="FF12" s="169"/>
      <c r="FG12" s="169"/>
      <c r="FH12" s="169"/>
      <c r="FI12" s="169"/>
      <c r="FJ12" s="169"/>
      <c r="FK12" s="169"/>
      <c r="FL12" s="169"/>
    </row>
    <row r="13" spans="1:168" ht="31.5" x14ac:dyDescent="0.25">
      <c r="A13" s="172">
        <v>5</v>
      </c>
      <c r="B13" s="253">
        <v>11</v>
      </c>
      <c r="C13" s="250" t="s">
        <v>490</v>
      </c>
      <c r="D13" s="330" t="s">
        <v>491</v>
      </c>
      <c r="E13" s="188" t="s">
        <v>492</v>
      </c>
      <c r="F13" s="162"/>
      <c r="G13" s="162"/>
      <c r="H13" s="174">
        <v>1</v>
      </c>
      <c r="I13" s="174"/>
      <c r="J13" s="162" t="s">
        <v>278</v>
      </c>
      <c r="K13" s="162" t="s">
        <v>279</v>
      </c>
      <c r="L13" s="162"/>
      <c r="M13" s="162"/>
      <c r="N13" s="163">
        <v>1</v>
      </c>
      <c r="O13" s="164">
        <v>1</v>
      </c>
      <c r="P13" s="164"/>
      <c r="Q13" s="165"/>
      <c r="R13" s="165"/>
      <c r="S13" s="166"/>
      <c r="T13" s="166"/>
      <c r="U13" s="166">
        <v>2</v>
      </c>
      <c r="V13" s="277"/>
      <c r="W13" s="253" t="s">
        <v>289</v>
      </c>
      <c r="X13" s="170"/>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159"/>
      <c r="BG13" s="159"/>
      <c r="BH13" s="159"/>
      <c r="BI13" s="159"/>
      <c r="BJ13" s="159"/>
      <c r="BK13" s="159"/>
      <c r="BL13" s="159"/>
      <c r="BM13" s="159"/>
      <c r="BN13" s="159"/>
      <c r="BO13" s="159"/>
      <c r="BP13" s="159"/>
      <c r="BQ13" s="159"/>
      <c r="BR13" s="159"/>
      <c r="BS13" s="159"/>
      <c r="BT13" s="159"/>
      <c r="BU13" s="159"/>
      <c r="BV13" s="159"/>
      <c r="BW13" s="159"/>
      <c r="BX13" s="159"/>
      <c r="BY13" s="159"/>
      <c r="BZ13" s="159"/>
      <c r="CA13" s="159"/>
      <c r="CB13" s="159"/>
      <c r="CC13" s="159"/>
      <c r="CD13" s="159"/>
      <c r="CE13" s="159"/>
      <c r="CF13" s="159"/>
      <c r="CG13" s="159"/>
      <c r="CH13" s="159"/>
      <c r="CI13" s="159"/>
      <c r="CJ13" s="159"/>
      <c r="CK13" s="159"/>
      <c r="CL13" s="159"/>
      <c r="CM13" s="159"/>
      <c r="CN13" s="159"/>
      <c r="CO13" s="159"/>
      <c r="CP13" s="159"/>
      <c r="CQ13" s="159"/>
      <c r="CR13" s="159"/>
      <c r="CS13" s="159"/>
      <c r="CT13" s="159"/>
      <c r="CU13" s="159"/>
      <c r="CV13" s="159"/>
      <c r="CW13" s="159"/>
      <c r="CX13" s="159"/>
      <c r="CY13" s="159"/>
      <c r="CZ13" s="159"/>
      <c r="DA13" s="159"/>
      <c r="DB13" s="159"/>
      <c r="DC13" s="159"/>
      <c r="DD13" s="159"/>
      <c r="DE13" s="159"/>
      <c r="DF13" s="159"/>
      <c r="DG13" s="159"/>
      <c r="DH13" s="159"/>
      <c r="DI13" s="159"/>
      <c r="DJ13" s="159"/>
      <c r="DK13" s="159"/>
      <c r="DL13" s="159"/>
      <c r="DM13" s="159"/>
      <c r="DN13" s="159"/>
      <c r="DO13" s="159"/>
      <c r="DP13" s="159"/>
      <c r="DQ13" s="159"/>
      <c r="DR13" s="159"/>
      <c r="DS13" s="159"/>
      <c r="DT13" s="159"/>
      <c r="DU13" s="159"/>
      <c r="DV13" s="159"/>
      <c r="DW13" s="159"/>
      <c r="DX13" s="159"/>
      <c r="DY13" s="159"/>
      <c r="DZ13" s="159"/>
      <c r="EA13" s="159"/>
      <c r="EB13" s="159"/>
      <c r="EC13" s="159"/>
      <c r="ED13" s="159"/>
      <c r="EE13" s="159"/>
      <c r="EF13" s="159"/>
      <c r="EG13" s="159"/>
      <c r="EH13" s="159"/>
      <c r="EI13" s="159"/>
      <c r="EJ13" s="159"/>
      <c r="EK13" s="159"/>
      <c r="EL13" s="159"/>
      <c r="EM13" s="159"/>
      <c r="EN13" s="159"/>
      <c r="EO13" s="159"/>
      <c r="EP13" s="159"/>
      <c r="EQ13" s="159"/>
      <c r="ER13" s="159"/>
      <c r="ES13" s="159"/>
      <c r="ET13" s="159"/>
      <c r="EU13" s="159"/>
      <c r="EV13" s="159"/>
      <c r="EW13" s="159"/>
      <c r="EX13" s="159"/>
      <c r="EY13" s="159"/>
      <c r="EZ13" s="159"/>
      <c r="FA13" s="159"/>
      <c r="FB13" s="159"/>
      <c r="FC13" s="159"/>
      <c r="FD13" s="159"/>
      <c r="FE13" s="159"/>
      <c r="FF13" s="159"/>
      <c r="FG13" s="159"/>
      <c r="FH13" s="159"/>
      <c r="FI13" s="159"/>
      <c r="FJ13" s="159"/>
      <c r="FK13" s="159"/>
      <c r="FL13" s="159"/>
    </row>
    <row r="14" spans="1:168" ht="47.25" x14ac:dyDescent="0.25">
      <c r="A14" s="172">
        <v>37</v>
      </c>
      <c r="B14" s="253">
        <v>12</v>
      </c>
      <c r="C14" s="251" t="s">
        <v>346</v>
      </c>
      <c r="D14" s="328" t="s">
        <v>347</v>
      </c>
      <c r="E14" s="250" t="s">
        <v>348</v>
      </c>
      <c r="F14" s="251"/>
      <c r="G14" s="251"/>
      <c r="H14" s="256">
        <v>1</v>
      </c>
      <c r="I14" s="256"/>
      <c r="J14" s="251" t="s">
        <v>263</v>
      </c>
      <c r="K14" s="251" t="s">
        <v>349</v>
      </c>
      <c r="L14" s="251" t="s">
        <v>350</v>
      </c>
      <c r="M14" s="251"/>
      <c r="N14" s="252">
        <v>1</v>
      </c>
      <c r="O14" s="253">
        <v>1</v>
      </c>
      <c r="P14" s="253"/>
      <c r="Q14" s="253"/>
      <c r="R14" s="253"/>
      <c r="S14" s="253"/>
      <c r="T14" s="253"/>
      <c r="U14" s="253">
        <v>2</v>
      </c>
      <c r="V14" s="266"/>
      <c r="W14" s="253" t="s">
        <v>289</v>
      </c>
      <c r="X14" s="170"/>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159"/>
      <c r="BG14" s="159"/>
      <c r="BH14" s="159"/>
      <c r="BI14" s="159"/>
      <c r="BJ14" s="159"/>
      <c r="BK14" s="159"/>
      <c r="BL14" s="159"/>
      <c r="BM14" s="159"/>
      <c r="BN14" s="159"/>
      <c r="BO14" s="159"/>
      <c r="BP14" s="159"/>
      <c r="BQ14" s="159"/>
      <c r="BR14" s="159"/>
      <c r="BS14" s="159"/>
      <c r="BT14" s="159"/>
      <c r="BU14" s="159"/>
      <c r="BV14" s="159"/>
      <c r="BW14" s="159"/>
      <c r="BX14" s="159"/>
      <c r="BY14" s="159"/>
      <c r="BZ14" s="159"/>
      <c r="CA14" s="159"/>
      <c r="CB14" s="159"/>
      <c r="CC14" s="159"/>
      <c r="CD14" s="159"/>
      <c r="CE14" s="159"/>
      <c r="CF14" s="159"/>
      <c r="CG14" s="159"/>
      <c r="CH14" s="159"/>
      <c r="CI14" s="159"/>
      <c r="CJ14" s="159"/>
      <c r="CK14" s="159"/>
      <c r="CL14" s="159"/>
      <c r="CM14" s="159"/>
      <c r="CN14" s="159"/>
      <c r="CO14" s="159"/>
      <c r="CP14" s="159"/>
      <c r="CQ14" s="159"/>
      <c r="CR14" s="159"/>
      <c r="CS14" s="159"/>
      <c r="CT14" s="159"/>
      <c r="CU14" s="159"/>
      <c r="CV14" s="159"/>
      <c r="CW14" s="159"/>
      <c r="CX14" s="159"/>
      <c r="CY14" s="159"/>
      <c r="CZ14" s="159"/>
      <c r="DA14" s="159"/>
      <c r="DB14" s="159"/>
      <c r="DC14" s="159"/>
      <c r="DD14" s="159"/>
      <c r="DE14" s="159"/>
      <c r="DF14" s="159"/>
      <c r="DG14" s="159"/>
      <c r="DH14" s="159"/>
      <c r="DI14" s="159"/>
      <c r="DJ14" s="159"/>
      <c r="DK14" s="159"/>
      <c r="DL14" s="159"/>
      <c r="DM14" s="159"/>
      <c r="DN14" s="159"/>
      <c r="DO14" s="159"/>
      <c r="DP14" s="159"/>
      <c r="DQ14" s="159"/>
      <c r="DR14" s="159"/>
      <c r="DS14" s="159"/>
      <c r="DT14" s="159"/>
      <c r="DU14" s="159"/>
      <c r="DV14" s="159"/>
      <c r="DW14" s="159"/>
      <c r="DX14" s="159"/>
      <c r="DY14" s="159"/>
      <c r="DZ14" s="159"/>
      <c r="EA14" s="159"/>
      <c r="EB14" s="159"/>
      <c r="EC14" s="159"/>
      <c r="ED14" s="159"/>
      <c r="EE14" s="159"/>
      <c r="EF14" s="159"/>
      <c r="EG14" s="159"/>
      <c r="EH14" s="159"/>
      <c r="EI14" s="159"/>
      <c r="EJ14" s="159"/>
      <c r="EK14" s="159"/>
      <c r="EL14" s="159"/>
      <c r="EM14" s="159"/>
      <c r="EN14" s="159"/>
      <c r="EO14" s="159"/>
      <c r="EP14" s="159"/>
      <c r="EQ14" s="159"/>
      <c r="ER14" s="159"/>
      <c r="ES14" s="159"/>
      <c r="ET14" s="159"/>
      <c r="EU14" s="159"/>
      <c r="EV14" s="159"/>
      <c r="EW14" s="159"/>
      <c r="EX14" s="159"/>
      <c r="EY14" s="159"/>
      <c r="EZ14" s="159"/>
      <c r="FA14" s="159"/>
      <c r="FB14" s="159"/>
      <c r="FC14" s="159"/>
      <c r="FD14" s="159"/>
      <c r="FE14" s="159"/>
      <c r="FF14" s="159"/>
      <c r="FG14" s="159"/>
      <c r="FH14" s="159"/>
      <c r="FI14" s="159"/>
      <c r="FJ14" s="159"/>
      <c r="FK14" s="159"/>
      <c r="FL14" s="159"/>
    </row>
    <row r="15" spans="1:168" ht="20.25" x14ac:dyDescent="0.25">
      <c r="A15" s="172">
        <v>62</v>
      </c>
      <c r="B15" s="253">
        <v>13</v>
      </c>
      <c r="C15" s="251" t="s">
        <v>358</v>
      </c>
      <c r="D15" s="329" t="s">
        <v>359</v>
      </c>
      <c r="E15" s="251" t="s">
        <v>360</v>
      </c>
      <c r="F15" s="251"/>
      <c r="G15" s="251"/>
      <c r="H15" s="256"/>
      <c r="I15" s="256"/>
      <c r="J15" s="251" t="s">
        <v>263</v>
      </c>
      <c r="K15" s="251" t="s">
        <v>349</v>
      </c>
      <c r="L15" s="251" t="s">
        <v>350</v>
      </c>
      <c r="M15" s="251"/>
      <c r="N15" s="252">
        <v>1</v>
      </c>
      <c r="O15" s="253">
        <v>1</v>
      </c>
      <c r="P15" s="253"/>
      <c r="Q15" s="253"/>
      <c r="R15" s="253"/>
      <c r="S15" s="253"/>
      <c r="T15" s="253"/>
      <c r="U15" s="253">
        <v>2</v>
      </c>
      <c r="V15" s="254"/>
      <c r="W15" s="253" t="s">
        <v>319</v>
      </c>
      <c r="X15" s="190"/>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c r="AU15" s="159"/>
      <c r="AV15" s="159"/>
      <c r="AW15" s="159"/>
      <c r="AX15" s="159"/>
      <c r="AY15" s="159"/>
      <c r="AZ15" s="159"/>
      <c r="BA15" s="159"/>
      <c r="BB15" s="159"/>
      <c r="BC15" s="159"/>
      <c r="BD15" s="159"/>
      <c r="BE15" s="159"/>
      <c r="BF15" s="159"/>
      <c r="BG15" s="159"/>
      <c r="BH15" s="159"/>
      <c r="BI15" s="159"/>
      <c r="BJ15" s="159"/>
      <c r="BK15" s="159"/>
      <c r="BL15" s="159"/>
      <c r="BM15" s="159"/>
      <c r="BN15" s="159"/>
      <c r="BO15" s="159"/>
      <c r="BP15" s="159"/>
      <c r="BQ15" s="159"/>
      <c r="BR15" s="159"/>
      <c r="BS15" s="159"/>
      <c r="BT15" s="159"/>
      <c r="BU15" s="159"/>
      <c r="BV15" s="159"/>
      <c r="BW15" s="159"/>
      <c r="BX15" s="159"/>
      <c r="BY15" s="159"/>
      <c r="BZ15" s="159"/>
      <c r="CA15" s="159"/>
      <c r="CB15" s="159"/>
      <c r="CC15" s="159"/>
      <c r="CD15" s="159"/>
      <c r="CE15" s="159"/>
      <c r="CF15" s="159"/>
      <c r="CG15" s="159"/>
      <c r="CH15" s="159"/>
      <c r="CI15" s="159"/>
      <c r="CJ15" s="159"/>
      <c r="CK15" s="159"/>
      <c r="CL15" s="159"/>
      <c r="CM15" s="159"/>
      <c r="CN15" s="159"/>
      <c r="CO15" s="159"/>
      <c r="CP15" s="159"/>
      <c r="CQ15" s="159"/>
      <c r="CR15" s="159"/>
      <c r="CS15" s="159"/>
      <c r="CT15" s="159"/>
      <c r="CU15" s="159"/>
      <c r="CV15" s="159"/>
      <c r="CW15" s="159"/>
      <c r="CX15" s="159"/>
      <c r="CY15" s="159"/>
      <c r="CZ15" s="159"/>
      <c r="DA15" s="159"/>
      <c r="DB15" s="159"/>
      <c r="DC15" s="159"/>
      <c r="DD15" s="159"/>
      <c r="DE15" s="159"/>
      <c r="DF15" s="159"/>
      <c r="DG15" s="159"/>
      <c r="DH15" s="159"/>
      <c r="DI15" s="159"/>
      <c r="DJ15" s="159"/>
      <c r="DK15" s="159"/>
      <c r="DL15" s="159"/>
      <c r="DM15" s="159"/>
      <c r="DN15" s="159"/>
      <c r="DO15" s="159"/>
      <c r="DP15" s="159"/>
      <c r="DQ15" s="159"/>
      <c r="DR15" s="159"/>
      <c r="DS15" s="159"/>
      <c r="DT15" s="159"/>
      <c r="DU15" s="159"/>
      <c r="DV15" s="159"/>
      <c r="DW15" s="159"/>
      <c r="DX15" s="159"/>
      <c r="DY15" s="159"/>
      <c r="DZ15" s="159"/>
      <c r="EA15" s="159"/>
      <c r="EB15" s="159"/>
      <c r="EC15" s="159"/>
      <c r="ED15" s="159"/>
      <c r="EE15" s="159"/>
      <c r="EF15" s="159"/>
      <c r="EG15" s="159"/>
      <c r="EH15" s="159"/>
      <c r="EI15" s="159"/>
      <c r="EJ15" s="159"/>
      <c r="EK15" s="159"/>
      <c r="EL15" s="159"/>
      <c r="EM15" s="159"/>
      <c r="EN15" s="159"/>
      <c r="EO15" s="159"/>
      <c r="EP15" s="159"/>
      <c r="EQ15" s="159"/>
      <c r="ER15" s="159"/>
      <c r="ES15" s="159"/>
      <c r="ET15" s="159"/>
      <c r="EU15" s="159"/>
      <c r="EV15" s="159"/>
      <c r="EW15" s="159"/>
      <c r="EX15" s="159"/>
      <c r="EY15" s="159"/>
      <c r="EZ15" s="159"/>
      <c r="FA15" s="159"/>
      <c r="FB15" s="159"/>
      <c r="FC15" s="159"/>
      <c r="FD15" s="159"/>
      <c r="FE15" s="159"/>
      <c r="FF15" s="159"/>
      <c r="FG15" s="159"/>
      <c r="FH15" s="159"/>
      <c r="FI15" s="159"/>
      <c r="FJ15" s="159"/>
      <c r="FK15" s="159"/>
      <c r="FL15" s="159"/>
    </row>
    <row r="16" spans="1:168" s="191" customFormat="1" ht="48" thickBot="1" x14ac:dyDescent="0.3">
      <c r="A16" s="172">
        <v>57</v>
      </c>
      <c r="B16" s="253">
        <v>14</v>
      </c>
      <c r="C16" s="251" t="s">
        <v>382</v>
      </c>
      <c r="D16" s="329" t="s">
        <v>383</v>
      </c>
      <c r="E16" s="251" t="s">
        <v>384</v>
      </c>
      <c r="F16" s="251"/>
      <c r="G16" s="251"/>
      <c r="H16" s="256"/>
      <c r="I16" s="256"/>
      <c r="J16" s="251" t="s">
        <v>270</v>
      </c>
      <c r="K16" s="251" t="s">
        <v>349</v>
      </c>
      <c r="L16" s="251" t="s">
        <v>350</v>
      </c>
      <c r="M16" s="251"/>
      <c r="N16" s="252">
        <v>1</v>
      </c>
      <c r="O16" s="253"/>
      <c r="P16" s="253"/>
      <c r="Q16" s="253">
        <v>1</v>
      </c>
      <c r="R16" s="253"/>
      <c r="S16" s="253"/>
      <c r="T16" s="253"/>
      <c r="U16" s="253">
        <v>2</v>
      </c>
      <c r="V16" s="254"/>
      <c r="W16" s="253" t="s">
        <v>319</v>
      </c>
      <c r="X16" s="190"/>
      <c r="Y16" s="159"/>
      <c r="Z16" s="159"/>
      <c r="AA16" s="159"/>
      <c r="AB16" s="159"/>
      <c r="AC16" s="159"/>
      <c r="AD16" s="159"/>
      <c r="AE16" s="159"/>
      <c r="AF16" s="159"/>
      <c r="AG16" s="159"/>
      <c r="AH16" s="159"/>
      <c r="AI16" s="159"/>
      <c r="AJ16" s="159"/>
      <c r="AK16" s="159"/>
      <c r="AL16" s="159"/>
      <c r="AM16" s="159"/>
      <c r="AN16" s="159"/>
      <c r="AO16" s="159"/>
      <c r="AP16" s="159"/>
      <c r="AQ16" s="159"/>
      <c r="AR16" s="159"/>
      <c r="AS16" s="159"/>
      <c r="AT16" s="159"/>
      <c r="AU16" s="159"/>
      <c r="AV16" s="159"/>
      <c r="AW16" s="159"/>
      <c r="AX16" s="159"/>
      <c r="AY16" s="159"/>
      <c r="AZ16" s="159"/>
      <c r="BA16" s="159"/>
      <c r="BB16" s="159"/>
      <c r="BC16" s="159"/>
      <c r="BD16" s="159"/>
      <c r="BE16" s="159"/>
      <c r="BF16" s="159"/>
      <c r="BG16" s="159"/>
      <c r="BH16" s="159"/>
      <c r="BI16" s="159"/>
      <c r="BJ16" s="159"/>
      <c r="BK16" s="159"/>
      <c r="BL16" s="159"/>
      <c r="BM16" s="159"/>
      <c r="BN16" s="159"/>
      <c r="BO16" s="159"/>
      <c r="BP16" s="159"/>
      <c r="BQ16" s="159"/>
      <c r="BR16" s="159"/>
      <c r="BS16" s="159"/>
      <c r="BT16" s="159"/>
      <c r="BU16" s="159"/>
      <c r="BV16" s="159"/>
      <c r="BW16" s="159"/>
      <c r="BX16" s="159"/>
      <c r="BY16" s="159"/>
      <c r="BZ16" s="159"/>
      <c r="CA16" s="159"/>
      <c r="CB16" s="159"/>
      <c r="CC16" s="159"/>
      <c r="CD16" s="159"/>
      <c r="CE16" s="159"/>
      <c r="CF16" s="159"/>
      <c r="CG16" s="159"/>
      <c r="CH16" s="159"/>
      <c r="CI16" s="159"/>
      <c r="CJ16" s="159"/>
      <c r="CK16" s="159"/>
      <c r="CL16" s="159"/>
      <c r="CM16" s="159"/>
      <c r="CN16" s="159"/>
      <c r="CO16" s="159"/>
      <c r="CP16" s="159"/>
      <c r="CQ16" s="159"/>
      <c r="CR16" s="159"/>
      <c r="CS16" s="159"/>
      <c r="CT16" s="159"/>
      <c r="CU16" s="159"/>
      <c r="CV16" s="159"/>
      <c r="CW16" s="159"/>
      <c r="CX16" s="159"/>
      <c r="CY16" s="159"/>
      <c r="CZ16" s="159"/>
      <c r="DA16" s="159"/>
      <c r="DB16" s="159"/>
      <c r="DC16" s="159"/>
      <c r="DD16" s="159"/>
      <c r="DE16" s="159"/>
      <c r="DF16" s="159"/>
      <c r="DG16" s="159"/>
      <c r="DH16" s="159"/>
      <c r="DI16" s="159"/>
      <c r="DJ16" s="159"/>
      <c r="DK16" s="159"/>
      <c r="DL16" s="159"/>
      <c r="DM16" s="159"/>
      <c r="DN16" s="159"/>
      <c r="DO16" s="159"/>
      <c r="DP16" s="159"/>
      <c r="DQ16" s="159"/>
      <c r="DR16" s="159"/>
      <c r="DS16" s="159"/>
      <c r="DT16" s="159"/>
      <c r="DU16" s="159"/>
      <c r="DV16" s="159"/>
      <c r="DW16" s="159"/>
      <c r="DX16" s="159"/>
      <c r="DY16" s="159"/>
      <c r="DZ16" s="159"/>
      <c r="EA16" s="159"/>
      <c r="EB16" s="159"/>
      <c r="EC16" s="159"/>
      <c r="ED16" s="159"/>
      <c r="EE16" s="159"/>
      <c r="EF16" s="159"/>
      <c r="EG16" s="159"/>
      <c r="EH16" s="159"/>
      <c r="EI16" s="159"/>
      <c r="EJ16" s="159"/>
      <c r="EK16" s="159"/>
      <c r="EL16" s="159"/>
      <c r="EM16" s="159"/>
      <c r="EN16" s="159"/>
      <c r="EO16" s="159"/>
      <c r="EP16" s="159"/>
      <c r="EQ16" s="159"/>
      <c r="ER16" s="159"/>
      <c r="ES16" s="159"/>
      <c r="ET16" s="159"/>
      <c r="EU16" s="159"/>
      <c r="EV16" s="159"/>
      <c r="EW16" s="159"/>
      <c r="EX16" s="159"/>
      <c r="EY16" s="159"/>
      <c r="EZ16" s="159"/>
      <c r="FA16" s="159"/>
      <c r="FB16" s="159"/>
      <c r="FC16" s="159"/>
      <c r="FD16" s="159"/>
      <c r="FE16" s="159"/>
      <c r="FF16" s="159"/>
      <c r="FG16" s="159"/>
      <c r="FH16" s="159"/>
      <c r="FI16" s="159"/>
      <c r="FJ16" s="159"/>
      <c r="FK16" s="159"/>
      <c r="FL16" s="159"/>
    </row>
    <row r="17" spans="1:168" ht="31.5" x14ac:dyDescent="0.25">
      <c r="A17" s="172">
        <v>28</v>
      </c>
      <c r="B17" s="253">
        <v>15</v>
      </c>
      <c r="C17" s="250" t="s">
        <v>391</v>
      </c>
      <c r="D17" s="328" t="s">
        <v>392</v>
      </c>
      <c r="E17" s="250" t="s">
        <v>393</v>
      </c>
      <c r="F17" s="251"/>
      <c r="G17" s="251"/>
      <c r="H17" s="256">
        <v>1</v>
      </c>
      <c r="I17" s="256"/>
      <c r="J17" s="251" t="s">
        <v>270</v>
      </c>
      <c r="K17" s="251" t="s">
        <v>349</v>
      </c>
      <c r="L17" s="251" t="s">
        <v>350</v>
      </c>
      <c r="M17" s="251"/>
      <c r="N17" s="252">
        <v>1</v>
      </c>
      <c r="O17" s="253"/>
      <c r="P17" s="253"/>
      <c r="Q17" s="253"/>
      <c r="R17" s="253"/>
      <c r="S17" s="253">
        <v>1</v>
      </c>
      <c r="T17" s="253"/>
      <c r="U17" s="253">
        <v>2</v>
      </c>
      <c r="V17" s="266"/>
      <c r="W17" s="253" t="s">
        <v>319</v>
      </c>
      <c r="X17" s="190"/>
      <c r="Y17" s="159"/>
      <c r="Z17" s="159"/>
      <c r="AA17" s="159"/>
      <c r="AB17" s="159"/>
      <c r="AC17" s="159"/>
      <c r="AD17" s="159"/>
      <c r="AE17" s="159"/>
      <c r="AF17" s="159"/>
      <c r="AG17" s="159"/>
      <c r="AH17" s="159"/>
      <c r="AI17" s="159"/>
      <c r="AJ17" s="159"/>
      <c r="AK17" s="159"/>
      <c r="AL17" s="159"/>
      <c r="AM17" s="159"/>
      <c r="AN17" s="159"/>
      <c r="AO17" s="159"/>
      <c r="AP17" s="159"/>
      <c r="AQ17" s="159"/>
      <c r="AR17" s="159"/>
      <c r="AS17" s="159"/>
      <c r="AT17" s="159"/>
      <c r="AU17" s="159"/>
      <c r="AV17" s="159"/>
      <c r="AW17" s="159"/>
      <c r="AX17" s="159"/>
      <c r="AY17" s="159"/>
      <c r="AZ17" s="159"/>
      <c r="BA17" s="159"/>
      <c r="BB17" s="159"/>
      <c r="BC17" s="159"/>
      <c r="BD17" s="159"/>
      <c r="BE17" s="159"/>
      <c r="BF17" s="159"/>
      <c r="BG17" s="159"/>
      <c r="BH17" s="159"/>
      <c r="BI17" s="159"/>
      <c r="BJ17" s="159"/>
      <c r="BK17" s="159"/>
      <c r="BL17" s="159"/>
      <c r="BM17" s="159"/>
      <c r="BN17" s="159"/>
      <c r="BO17" s="159"/>
      <c r="BP17" s="159"/>
      <c r="BQ17" s="159"/>
      <c r="BR17" s="159"/>
      <c r="BS17" s="159"/>
      <c r="BT17" s="159"/>
      <c r="BU17" s="159"/>
      <c r="BV17" s="159"/>
      <c r="BW17" s="159"/>
      <c r="BX17" s="159"/>
      <c r="BY17" s="159"/>
      <c r="BZ17" s="159"/>
      <c r="CA17" s="159"/>
      <c r="CB17" s="159"/>
      <c r="CC17" s="159"/>
      <c r="CD17" s="159"/>
      <c r="CE17" s="159"/>
      <c r="CF17" s="159"/>
      <c r="CG17" s="159"/>
      <c r="CH17" s="159"/>
      <c r="CI17" s="159"/>
      <c r="CJ17" s="159"/>
      <c r="CK17" s="159"/>
      <c r="CL17" s="159"/>
      <c r="CM17" s="159"/>
      <c r="CN17" s="159"/>
      <c r="CO17" s="159"/>
      <c r="CP17" s="159"/>
      <c r="CQ17" s="159"/>
      <c r="CR17" s="159"/>
      <c r="CS17" s="159"/>
      <c r="CT17" s="159"/>
      <c r="CU17" s="159"/>
      <c r="CV17" s="159"/>
      <c r="CW17" s="159"/>
      <c r="CX17" s="159"/>
      <c r="CY17" s="159"/>
      <c r="CZ17" s="159"/>
      <c r="DA17" s="159"/>
      <c r="DB17" s="159"/>
      <c r="DC17" s="159"/>
      <c r="DD17" s="159"/>
      <c r="DE17" s="159"/>
      <c r="DF17" s="159"/>
      <c r="DG17" s="159"/>
      <c r="DH17" s="159"/>
      <c r="DI17" s="159"/>
      <c r="DJ17" s="159"/>
      <c r="DK17" s="159"/>
      <c r="DL17" s="159"/>
      <c r="DM17" s="159"/>
      <c r="DN17" s="159"/>
      <c r="DO17" s="159"/>
      <c r="DP17" s="159"/>
      <c r="DQ17" s="159"/>
      <c r="DR17" s="159"/>
      <c r="DS17" s="159"/>
      <c r="DT17" s="159"/>
      <c r="DU17" s="159"/>
      <c r="DV17" s="159"/>
      <c r="DW17" s="159"/>
      <c r="DX17" s="159"/>
      <c r="DY17" s="159"/>
      <c r="DZ17" s="159"/>
      <c r="EA17" s="159"/>
      <c r="EB17" s="159"/>
      <c r="EC17" s="159"/>
      <c r="ED17" s="159"/>
      <c r="EE17" s="159"/>
      <c r="EF17" s="159"/>
      <c r="EG17" s="159"/>
      <c r="EH17" s="159"/>
      <c r="EI17" s="159"/>
      <c r="EJ17" s="159"/>
      <c r="EK17" s="159"/>
      <c r="EL17" s="159"/>
      <c r="EM17" s="159"/>
      <c r="EN17" s="159"/>
      <c r="EO17" s="159"/>
      <c r="EP17" s="159"/>
      <c r="EQ17" s="159"/>
      <c r="ER17" s="159"/>
      <c r="ES17" s="159"/>
      <c r="ET17" s="159"/>
      <c r="EU17" s="159"/>
      <c r="EV17" s="159"/>
      <c r="EW17" s="159"/>
      <c r="EX17" s="159"/>
      <c r="EY17" s="159"/>
      <c r="EZ17" s="159"/>
      <c r="FA17" s="159"/>
      <c r="FB17" s="159"/>
      <c r="FC17" s="159"/>
      <c r="FD17" s="159"/>
      <c r="FE17" s="159"/>
      <c r="FF17" s="159"/>
      <c r="FG17" s="159"/>
      <c r="FH17" s="159"/>
      <c r="FI17" s="159"/>
      <c r="FJ17" s="159"/>
      <c r="FK17" s="159"/>
      <c r="FL17" s="159"/>
    </row>
    <row r="18" spans="1:168" ht="31.5" x14ac:dyDescent="0.25">
      <c r="A18" s="172">
        <v>20</v>
      </c>
      <c r="B18" s="253">
        <v>16</v>
      </c>
      <c r="C18" s="250" t="s">
        <v>404</v>
      </c>
      <c r="D18" s="328" t="s">
        <v>405</v>
      </c>
      <c r="E18" s="250" t="s">
        <v>406</v>
      </c>
      <c r="F18" s="251"/>
      <c r="G18" s="251"/>
      <c r="H18" s="256">
        <v>1</v>
      </c>
      <c r="I18" s="256"/>
      <c r="J18" s="251" t="s">
        <v>278</v>
      </c>
      <c r="K18" s="251" t="s">
        <v>279</v>
      </c>
      <c r="L18" s="251"/>
      <c r="M18" s="251"/>
      <c r="N18" s="252">
        <v>1</v>
      </c>
      <c r="O18" s="253"/>
      <c r="P18" s="253"/>
      <c r="Q18" s="253"/>
      <c r="R18" s="253"/>
      <c r="S18" s="253">
        <v>1</v>
      </c>
      <c r="T18" s="253"/>
      <c r="U18" s="253">
        <v>2</v>
      </c>
      <c r="V18" s="254"/>
      <c r="W18" s="253" t="s">
        <v>319</v>
      </c>
      <c r="X18" s="190"/>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59"/>
      <c r="BA18" s="159"/>
      <c r="BB18" s="159"/>
      <c r="BC18" s="159"/>
      <c r="BD18" s="159"/>
      <c r="BE18" s="159"/>
      <c r="BF18" s="159"/>
      <c r="BG18" s="159"/>
      <c r="BH18" s="159"/>
      <c r="BI18" s="159"/>
      <c r="BJ18" s="159"/>
      <c r="BK18" s="159"/>
      <c r="BL18" s="159"/>
      <c r="BM18" s="159"/>
      <c r="BN18" s="159"/>
      <c r="BO18" s="159"/>
      <c r="BP18" s="159"/>
      <c r="BQ18" s="159"/>
      <c r="BR18" s="159"/>
      <c r="BS18" s="159"/>
      <c r="BT18" s="159"/>
      <c r="BU18" s="159"/>
      <c r="BV18" s="159"/>
      <c r="BW18" s="159"/>
      <c r="BX18" s="159"/>
      <c r="BY18" s="159"/>
      <c r="BZ18" s="159"/>
      <c r="CA18" s="159"/>
      <c r="CB18" s="159"/>
      <c r="CC18" s="159"/>
      <c r="CD18" s="159"/>
      <c r="CE18" s="159"/>
      <c r="CF18" s="159"/>
      <c r="CG18" s="159"/>
      <c r="CH18" s="159"/>
      <c r="CI18" s="159"/>
      <c r="CJ18" s="159"/>
      <c r="CK18" s="159"/>
      <c r="CL18" s="159"/>
      <c r="CM18" s="159"/>
      <c r="CN18" s="159"/>
      <c r="CO18" s="159"/>
      <c r="CP18" s="159"/>
      <c r="CQ18" s="159"/>
      <c r="CR18" s="159"/>
      <c r="CS18" s="159"/>
      <c r="CT18" s="159"/>
      <c r="CU18" s="159"/>
      <c r="CV18" s="159"/>
      <c r="CW18" s="159"/>
      <c r="CX18" s="159"/>
      <c r="CY18" s="159"/>
      <c r="CZ18" s="159"/>
      <c r="DA18" s="159"/>
      <c r="DB18" s="159"/>
      <c r="DC18" s="159"/>
      <c r="DD18" s="159"/>
      <c r="DE18" s="159"/>
      <c r="DF18" s="159"/>
      <c r="DG18" s="159"/>
      <c r="DH18" s="159"/>
      <c r="DI18" s="159"/>
      <c r="DJ18" s="159"/>
      <c r="DK18" s="159"/>
      <c r="DL18" s="159"/>
      <c r="DM18" s="159"/>
      <c r="DN18" s="159"/>
      <c r="DO18" s="159"/>
      <c r="DP18" s="159"/>
      <c r="DQ18" s="159"/>
      <c r="DR18" s="159"/>
      <c r="DS18" s="159"/>
      <c r="DT18" s="159"/>
      <c r="DU18" s="159"/>
      <c r="DV18" s="159"/>
      <c r="DW18" s="159"/>
      <c r="DX18" s="159"/>
      <c r="DY18" s="159"/>
      <c r="DZ18" s="159"/>
      <c r="EA18" s="159"/>
      <c r="EB18" s="159"/>
      <c r="EC18" s="159"/>
      <c r="ED18" s="159"/>
      <c r="EE18" s="159"/>
      <c r="EF18" s="159"/>
      <c r="EG18" s="159"/>
      <c r="EH18" s="159"/>
      <c r="EI18" s="159"/>
      <c r="EJ18" s="159"/>
      <c r="EK18" s="159"/>
      <c r="EL18" s="159"/>
      <c r="EM18" s="159"/>
      <c r="EN18" s="159"/>
      <c r="EO18" s="159"/>
      <c r="EP18" s="159"/>
      <c r="EQ18" s="159"/>
      <c r="ER18" s="159"/>
      <c r="ES18" s="159"/>
      <c r="ET18" s="159"/>
      <c r="EU18" s="159"/>
      <c r="EV18" s="159"/>
      <c r="EW18" s="159"/>
      <c r="EX18" s="159"/>
      <c r="EY18" s="159"/>
      <c r="EZ18" s="159"/>
      <c r="FA18" s="159"/>
      <c r="FB18" s="159"/>
      <c r="FC18" s="159"/>
      <c r="FD18" s="159"/>
      <c r="FE18" s="159"/>
      <c r="FF18" s="159"/>
      <c r="FG18" s="159"/>
      <c r="FH18" s="159"/>
      <c r="FI18" s="159"/>
      <c r="FJ18" s="159"/>
      <c r="FK18" s="159"/>
      <c r="FL18" s="159"/>
    </row>
    <row r="19" spans="1:168" ht="63" x14ac:dyDescent="0.25">
      <c r="A19" s="172">
        <v>38</v>
      </c>
      <c r="B19" s="253">
        <v>17</v>
      </c>
      <c r="C19" s="250" t="s">
        <v>272</v>
      </c>
      <c r="D19" s="328" t="s">
        <v>273</v>
      </c>
      <c r="E19" s="250" t="s">
        <v>274</v>
      </c>
      <c r="F19" s="251"/>
      <c r="G19" s="259"/>
      <c r="H19" s="256">
        <v>2</v>
      </c>
      <c r="I19" s="256"/>
      <c r="J19" s="257" t="s">
        <v>263</v>
      </c>
      <c r="K19" s="260" t="s">
        <v>275</v>
      </c>
      <c r="L19" s="259"/>
      <c r="M19" s="251"/>
      <c r="N19" s="252">
        <v>1</v>
      </c>
      <c r="O19" s="253"/>
      <c r="P19" s="253"/>
      <c r="Q19" s="253">
        <v>1</v>
      </c>
      <c r="R19" s="253"/>
      <c r="S19" s="253"/>
      <c r="T19" s="253"/>
      <c r="U19" s="253">
        <v>3</v>
      </c>
      <c r="V19" s="261"/>
      <c r="W19" s="253" t="s">
        <v>319</v>
      </c>
      <c r="X19" s="190"/>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59"/>
      <c r="BA19" s="159"/>
      <c r="BB19" s="159"/>
      <c r="BC19" s="159"/>
      <c r="BD19" s="159"/>
      <c r="BE19" s="159"/>
      <c r="BF19" s="159"/>
      <c r="BG19" s="159"/>
      <c r="BH19" s="159"/>
      <c r="BI19" s="159"/>
      <c r="BJ19" s="159"/>
      <c r="BK19" s="159"/>
      <c r="BL19" s="159"/>
      <c r="BM19" s="159"/>
      <c r="BN19" s="159"/>
      <c r="BO19" s="159"/>
      <c r="BP19" s="159"/>
      <c r="BQ19" s="159"/>
      <c r="BR19" s="159"/>
      <c r="BS19" s="159"/>
      <c r="BT19" s="159"/>
      <c r="BU19" s="159"/>
      <c r="BV19" s="159"/>
      <c r="BW19" s="159"/>
      <c r="BX19" s="159"/>
      <c r="BY19" s="159"/>
      <c r="BZ19" s="159"/>
      <c r="CA19" s="159"/>
      <c r="CB19" s="159"/>
      <c r="CC19" s="159"/>
      <c r="CD19" s="159"/>
      <c r="CE19" s="159"/>
      <c r="CF19" s="159"/>
      <c r="CG19" s="159"/>
      <c r="CH19" s="159"/>
      <c r="CI19" s="159"/>
      <c r="CJ19" s="159"/>
      <c r="CK19" s="159"/>
      <c r="CL19" s="159"/>
      <c r="CM19" s="159"/>
      <c r="CN19" s="159"/>
      <c r="CO19" s="159"/>
      <c r="CP19" s="159"/>
      <c r="CQ19" s="159"/>
      <c r="CR19" s="159"/>
      <c r="CS19" s="159"/>
      <c r="CT19" s="159"/>
      <c r="CU19" s="159"/>
      <c r="CV19" s="159"/>
      <c r="CW19" s="159"/>
      <c r="CX19" s="159"/>
      <c r="CY19" s="159"/>
      <c r="CZ19" s="159"/>
      <c r="DA19" s="159"/>
      <c r="DB19" s="159"/>
      <c r="DC19" s="159"/>
      <c r="DD19" s="159"/>
      <c r="DE19" s="159"/>
      <c r="DF19" s="159"/>
      <c r="DG19" s="159"/>
      <c r="DH19" s="159"/>
      <c r="DI19" s="159"/>
      <c r="DJ19" s="159"/>
      <c r="DK19" s="159"/>
      <c r="DL19" s="159"/>
      <c r="DM19" s="159"/>
      <c r="DN19" s="159"/>
      <c r="DO19" s="159"/>
      <c r="DP19" s="159"/>
      <c r="DQ19" s="159"/>
      <c r="DR19" s="159"/>
      <c r="DS19" s="159"/>
      <c r="DT19" s="159"/>
      <c r="DU19" s="159"/>
      <c r="DV19" s="159"/>
      <c r="DW19" s="159"/>
      <c r="DX19" s="159"/>
      <c r="DY19" s="159"/>
      <c r="DZ19" s="159"/>
      <c r="EA19" s="159"/>
      <c r="EB19" s="159"/>
      <c r="EC19" s="159"/>
      <c r="ED19" s="159"/>
      <c r="EE19" s="159"/>
      <c r="EF19" s="159"/>
      <c r="EG19" s="159"/>
      <c r="EH19" s="159"/>
      <c r="EI19" s="159"/>
      <c r="EJ19" s="159"/>
      <c r="EK19" s="159"/>
      <c r="EL19" s="159"/>
      <c r="EM19" s="159"/>
      <c r="EN19" s="159"/>
      <c r="EO19" s="159"/>
      <c r="EP19" s="159"/>
      <c r="EQ19" s="159"/>
      <c r="ER19" s="159"/>
      <c r="ES19" s="159"/>
      <c r="ET19" s="159"/>
      <c r="EU19" s="159"/>
      <c r="EV19" s="159"/>
      <c r="EW19" s="159"/>
      <c r="EX19" s="159"/>
      <c r="EY19" s="159"/>
      <c r="EZ19" s="159"/>
      <c r="FA19" s="159"/>
      <c r="FB19" s="159"/>
      <c r="FC19" s="159"/>
      <c r="FD19" s="159"/>
      <c r="FE19" s="159"/>
      <c r="FF19" s="159"/>
      <c r="FG19" s="159"/>
      <c r="FH19" s="159"/>
      <c r="FI19" s="159"/>
      <c r="FJ19" s="159"/>
      <c r="FK19" s="159"/>
      <c r="FL19" s="159"/>
    </row>
    <row r="20" spans="1:168" ht="47.25" x14ac:dyDescent="0.25">
      <c r="A20" s="172">
        <v>50</v>
      </c>
      <c r="B20" s="253">
        <v>18</v>
      </c>
      <c r="C20" s="250" t="s">
        <v>281</v>
      </c>
      <c r="D20" s="329" t="s">
        <v>282</v>
      </c>
      <c r="E20" s="255" t="s">
        <v>283</v>
      </c>
      <c r="F20" s="251"/>
      <c r="G20" s="251"/>
      <c r="H20" s="256">
        <v>1</v>
      </c>
      <c r="I20" s="256"/>
      <c r="J20" s="251" t="s">
        <v>284</v>
      </c>
      <c r="K20" s="251" t="s">
        <v>285</v>
      </c>
      <c r="L20" s="251"/>
      <c r="M20" s="251"/>
      <c r="N20" s="252">
        <v>1</v>
      </c>
      <c r="O20" s="253"/>
      <c r="P20" s="253"/>
      <c r="Q20" s="253">
        <v>1</v>
      </c>
      <c r="R20" s="253"/>
      <c r="S20" s="253"/>
      <c r="T20" s="253"/>
      <c r="U20" s="253">
        <v>3</v>
      </c>
      <c r="V20" s="254"/>
      <c r="W20" s="253" t="s">
        <v>342</v>
      </c>
      <c r="X20" s="190"/>
      <c r="Y20" s="159"/>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59"/>
      <c r="BA20" s="159"/>
      <c r="BB20" s="159"/>
      <c r="BC20" s="159"/>
      <c r="BD20" s="159"/>
      <c r="BE20" s="159"/>
      <c r="BF20" s="159"/>
      <c r="BG20" s="159"/>
      <c r="BH20" s="159"/>
      <c r="BI20" s="159"/>
      <c r="BJ20" s="159"/>
      <c r="BK20" s="159"/>
      <c r="BL20" s="159"/>
      <c r="BM20" s="159"/>
      <c r="BN20" s="159"/>
      <c r="BO20" s="159"/>
      <c r="BP20" s="159"/>
      <c r="BQ20" s="159"/>
      <c r="BR20" s="159"/>
      <c r="BS20" s="159"/>
      <c r="BT20" s="159"/>
      <c r="BU20" s="159"/>
      <c r="BV20" s="159"/>
      <c r="BW20" s="159"/>
      <c r="BX20" s="159"/>
      <c r="BY20" s="159"/>
      <c r="BZ20" s="159"/>
      <c r="CA20" s="159"/>
      <c r="CB20" s="159"/>
      <c r="CC20" s="159"/>
      <c r="CD20" s="159"/>
      <c r="CE20" s="159"/>
      <c r="CF20" s="159"/>
      <c r="CG20" s="159"/>
      <c r="CH20" s="159"/>
      <c r="CI20" s="159"/>
      <c r="CJ20" s="159"/>
      <c r="CK20" s="159"/>
      <c r="CL20" s="159"/>
      <c r="CM20" s="159"/>
      <c r="CN20" s="159"/>
      <c r="CO20" s="159"/>
      <c r="CP20" s="159"/>
      <c r="CQ20" s="159"/>
      <c r="CR20" s="159"/>
      <c r="CS20" s="159"/>
      <c r="CT20" s="159"/>
      <c r="CU20" s="159"/>
      <c r="CV20" s="159"/>
      <c r="CW20" s="159"/>
      <c r="CX20" s="159"/>
      <c r="CY20" s="159"/>
      <c r="CZ20" s="159"/>
      <c r="DA20" s="159"/>
      <c r="DB20" s="159"/>
      <c r="DC20" s="159"/>
      <c r="DD20" s="159"/>
      <c r="DE20" s="159"/>
      <c r="DF20" s="159"/>
      <c r="DG20" s="159"/>
      <c r="DH20" s="159"/>
      <c r="DI20" s="159"/>
      <c r="DJ20" s="159"/>
      <c r="DK20" s="159"/>
      <c r="DL20" s="159"/>
      <c r="DM20" s="159"/>
      <c r="DN20" s="159"/>
      <c r="DO20" s="159"/>
      <c r="DP20" s="159"/>
      <c r="DQ20" s="159"/>
      <c r="DR20" s="159"/>
      <c r="DS20" s="159"/>
      <c r="DT20" s="159"/>
      <c r="DU20" s="159"/>
      <c r="DV20" s="159"/>
      <c r="DW20" s="159"/>
      <c r="DX20" s="159"/>
      <c r="DY20" s="159"/>
      <c r="DZ20" s="159"/>
      <c r="EA20" s="159"/>
      <c r="EB20" s="159"/>
      <c r="EC20" s="159"/>
      <c r="ED20" s="159"/>
      <c r="EE20" s="159"/>
      <c r="EF20" s="159"/>
      <c r="EG20" s="159"/>
      <c r="EH20" s="159"/>
      <c r="EI20" s="159"/>
      <c r="EJ20" s="159"/>
      <c r="EK20" s="159"/>
      <c r="EL20" s="159"/>
      <c r="EM20" s="159"/>
      <c r="EN20" s="159"/>
      <c r="EO20" s="159"/>
      <c r="EP20" s="159"/>
      <c r="EQ20" s="159"/>
      <c r="ER20" s="159"/>
      <c r="ES20" s="159"/>
      <c r="ET20" s="159"/>
      <c r="EU20" s="159"/>
      <c r="EV20" s="159"/>
      <c r="EW20" s="159"/>
      <c r="EX20" s="159"/>
      <c r="EY20" s="159"/>
      <c r="EZ20" s="159"/>
      <c r="FA20" s="159"/>
      <c r="FB20" s="159"/>
      <c r="FC20" s="159"/>
      <c r="FD20" s="159"/>
      <c r="FE20" s="159"/>
      <c r="FF20" s="159"/>
      <c r="FG20" s="159"/>
      <c r="FH20" s="159"/>
      <c r="FI20" s="159"/>
      <c r="FJ20" s="159"/>
      <c r="FK20" s="159"/>
      <c r="FL20" s="159"/>
    </row>
    <row r="21" spans="1:168" ht="31.5" x14ac:dyDescent="0.25">
      <c r="A21" s="172">
        <v>14</v>
      </c>
      <c r="B21" s="253">
        <v>19</v>
      </c>
      <c r="C21" s="250" t="s">
        <v>308</v>
      </c>
      <c r="D21" s="328" t="s">
        <v>309</v>
      </c>
      <c r="E21" s="250" t="s">
        <v>310</v>
      </c>
      <c r="F21" s="251"/>
      <c r="G21" s="251"/>
      <c r="H21" s="256">
        <v>2</v>
      </c>
      <c r="I21" s="256"/>
      <c r="J21" s="251"/>
      <c r="K21" s="251"/>
      <c r="L21" s="251"/>
      <c r="M21" s="251"/>
      <c r="N21" s="252">
        <v>1</v>
      </c>
      <c r="O21" s="253"/>
      <c r="P21" s="253"/>
      <c r="Q21" s="253"/>
      <c r="R21" s="253"/>
      <c r="S21" s="253">
        <v>1</v>
      </c>
      <c r="T21" s="253"/>
      <c r="U21" s="253">
        <v>3</v>
      </c>
      <c r="V21" s="254"/>
      <c r="W21" s="253" t="s">
        <v>342</v>
      </c>
      <c r="X21" s="190"/>
      <c r="Y21" s="159"/>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59"/>
      <c r="BA21" s="159"/>
      <c r="BB21" s="159"/>
      <c r="BC21" s="159"/>
      <c r="BD21" s="159"/>
      <c r="BE21" s="159"/>
      <c r="BF21" s="159"/>
      <c r="BG21" s="159"/>
      <c r="BH21" s="159"/>
      <c r="BI21" s="159"/>
      <c r="BJ21" s="159"/>
      <c r="BK21" s="159"/>
      <c r="BL21" s="159"/>
      <c r="BM21" s="159"/>
      <c r="BN21" s="159"/>
      <c r="BO21" s="159"/>
      <c r="BP21" s="159"/>
      <c r="BQ21" s="159"/>
      <c r="BR21" s="159"/>
      <c r="BS21" s="159"/>
      <c r="BT21" s="159"/>
      <c r="BU21" s="159"/>
      <c r="BV21" s="159"/>
      <c r="BW21" s="159"/>
      <c r="BX21" s="159"/>
      <c r="BY21" s="159"/>
      <c r="BZ21" s="159"/>
      <c r="CA21" s="159"/>
      <c r="CB21" s="159"/>
      <c r="CC21" s="159"/>
      <c r="CD21" s="159"/>
      <c r="CE21" s="159"/>
      <c r="CF21" s="159"/>
      <c r="CG21" s="159"/>
      <c r="CH21" s="159"/>
      <c r="CI21" s="159"/>
      <c r="CJ21" s="159"/>
      <c r="CK21" s="159"/>
      <c r="CL21" s="159"/>
      <c r="CM21" s="159"/>
      <c r="CN21" s="159"/>
      <c r="CO21" s="159"/>
      <c r="CP21" s="159"/>
      <c r="CQ21" s="159"/>
      <c r="CR21" s="159"/>
      <c r="CS21" s="159"/>
      <c r="CT21" s="159"/>
      <c r="CU21" s="159"/>
      <c r="CV21" s="159"/>
      <c r="CW21" s="159"/>
      <c r="CX21" s="159"/>
      <c r="CY21" s="159"/>
      <c r="CZ21" s="159"/>
      <c r="DA21" s="159"/>
      <c r="DB21" s="159"/>
      <c r="DC21" s="159"/>
      <c r="DD21" s="159"/>
      <c r="DE21" s="159"/>
      <c r="DF21" s="159"/>
      <c r="DG21" s="159"/>
      <c r="DH21" s="159"/>
      <c r="DI21" s="159"/>
      <c r="DJ21" s="159"/>
      <c r="DK21" s="159"/>
      <c r="DL21" s="159"/>
      <c r="DM21" s="159"/>
      <c r="DN21" s="159"/>
      <c r="DO21" s="159"/>
      <c r="DP21" s="159"/>
      <c r="DQ21" s="159"/>
      <c r="DR21" s="159"/>
      <c r="DS21" s="159"/>
      <c r="DT21" s="159"/>
      <c r="DU21" s="159"/>
      <c r="DV21" s="159"/>
      <c r="DW21" s="159"/>
      <c r="DX21" s="159"/>
      <c r="DY21" s="159"/>
      <c r="DZ21" s="159"/>
      <c r="EA21" s="159"/>
      <c r="EB21" s="159"/>
      <c r="EC21" s="159"/>
      <c r="ED21" s="159"/>
      <c r="EE21" s="159"/>
      <c r="EF21" s="159"/>
      <c r="EG21" s="159"/>
      <c r="EH21" s="159"/>
      <c r="EI21" s="159"/>
      <c r="EJ21" s="159"/>
      <c r="EK21" s="159"/>
      <c r="EL21" s="159"/>
      <c r="EM21" s="159"/>
      <c r="EN21" s="159"/>
      <c r="EO21" s="159"/>
      <c r="EP21" s="159"/>
      <c r="EQ21" s="159"/>
      <c r="ER21" s="159"/>
      <c r="ES21" s="159"/>
      <c r="ET21" s="159"/>
      <c r="EU21" s="159"/>
      <c r="EV21" s="159"/>
      <c r="EW21" s="159"/>
      <c r="EX21" s="159"/>
      <c r="EY21" s="159"/>
      <c r="EZ21" s="159"/>
      <c r="FA21" s="159"/>
      <c r="FB21" s="159"/>
      <c r="FC21" s="159"/>
      <c r="FD21" s="159"/>
      <c r="FE21" s="159"/>
      <c r="FF21" s="159"/>
      <c r="FG21" s="159"/>
      <c r="FH21" s="159"/>
      <c r="FI21" s="159"/>
      <c r="FJ21" s="159"/>
      <c r="FK21" s="159"/>
      <c r="FL21" s="159"/>
    </row>
    <row r="22" spans="1:168" ht="31.5" x14ac:dyDescent="0.25">
      <c r="A22" s="172">
        <v>2</v>
      </c>
      <c r="B22" s="253">
        <v>20</v>
      </c>
      <c r="C22" s="250" t="s">
        <v>311</v>
      </c>
      <c r="D22" s="328" t="s">
        <v>312</v>
      </c>
      <c r="E22" s="250" t="s">
        <v>313</v>
      </c>
      <c r="F22" s="251"/>
      <c r="G22" s="251"/>
      <c r="H22" s="256">
        <v>1</v>
      </c>
      <c r="I22" s="256"/>
      <c r="J22" s="251" t="s">
        <v>278</v>
      </c>
      <c r="K22" s="251" t="s">
        <v>314</v>
      </c>
      <c r="L22" s="251" t="s">
        <v>315</v>
      </c>
      <c r="M22" s="251"/>
      <c r="N22" s="252">
        <v>1</v>
      </c>
      <c r="O22" s="253"/>
      <c r="P22" s="253"/>
      <c r="Q22" s="253"/>
      <c r="R22" s="253"/>
      <c r="S22" s="253">
        <v>1</v>
      </c>
      <c r="T22" s="253"/>
      <c r="U22" s="253">
        <v>3</v>
      </c>
      <c r="V22" s="261"/>
      <c r="W22" s="253" t="s">
        <v>342</v>
      </c>
      <c r="X22" s="190"/>
      <c r="Y22" s="159"/>
      <c r="Z22" s="159"/>
      <c r="AA22" s="159"/>
      <c r="AB22" s="159"/>
      <c r="AC22" s="159"/>
      <c r="AD22" s="159"/>
      <c r="AE22" s="159"/>
      <c r="AF22" s="159"/>
      <c r="AG22" s="159"/>
      <c r="AH22" s="159"/>
      <c r="AI22" s="159"/>
      <c r="AJ22" s="159"/>
      <c r="AK22" s="159"/>
      <c r="AL22" s="159"/>
      <c r="AM22" s="159"/>
      <c r="AN22" s="159"/>
      <c r="AO22" s="159"/>
      <c r="AP22" s="159"/>
      <c r="AQ22" s="159"/>
      <c r="AR22" s="159"/>
      <c r="AS22" s="159"/>
      <c r="AT22" s="159"/>
      <c r="AU22" s="159"/>
      <c r="AV22" s="159"/>
      <c r="AW22" s="159"/>
      <c r="AX22" s="159"/>
      <c r="AY22" s="159"/>
      <c r="AZ22" s="159"/>
      <c r="BA22" s="159"/>
      <c r="BB22" s="159"/>
      <c r="BC22" s="159"/>
      <c r="BD22" s="159"/>
      <c r="BE22" s="159"/>
      <c r="BF22" s="159"/>
      <c r="BG22" s="159"/>
      <c r="BH22" s="159"/>
      <c r="BI22" s="159"/>
      <c r="BJ22" s="159"/>
      <c r="BK22" s="159"/>
      <c r="BL22" s="159"/>
      <c r="BM22" s="159"/>
      <c r="BN22" s="159"/>
      <c r="BO22" s="159"/>
      <c r="BP22" s="159"/>
      <c r="BQ22" s="159"/>
      <c r="BR22" s="159"/>
      <c r="BS22" s="159"/>
      <c r="BT22" s="159"/>
      <c r="BU22" s="159"/>
      <c r="BV22" s="159"/>
      <c r="BW22" s="159"/>
      <c r="BX22" s="159"/>
      <c r="BY22" s="159"/>
      <c r="BZ22" s="159"/>
      <c r="CA22" s="159"/>
      <c r="CB22" s="159"/>
      <c r="CC22" s="159"/>
      <c r="CD22" s="159"/>
      <c r="CE22" s="159"/>
      <c r="CF22" s="159"/>
      <c r="CG22" s="159"/>
      <c r="CH22" s="159"/>
      <c r="CI22" s="159"/>
      <c r="CJ22" s="159"/>
      <c r="CK22" s="159"/>
      <c r="CL22" s="159"/>
      <c r="CM22" s="159"/>
      <c r="CN22" s="159"/>
      <c r="CO22" s="159"/>
      <c r="CP22" s="159"/>
      <c r="CQ22" s="159"/>
      <c r="CR22" s="159"/>
      <c r="CS22" s="159"/>
      <c r="CT22" s="159"/>
      <c r="CU22" s="159"/>
      <c r="CV22" s="159"/>
      <c r="CW22" s="159"/>
      <c r="CX22" s="159"/>
      <c r="CY22" s="159"/>
      <c r="CZ22" s="159"/>
      <c r="DA22" s="159"/>
      <c r="DB22" s="159"/>
      <c r="DC22" s="159"/>
      <c r="DD22" s="159"/>
      <c r="DE22" s="159"/>
      <c r="DF22" s="159"/>
      <c r="DG22" s="159"/>
      <c r="DH22" s="159"/>
      <c r="DI22" s="159"/>
      <c r="DJ22" s="159"/>
      <c r="DK22" s="159"/>
      <c r="DL22" s="159"/>
      <c r="DM22" s="159"/>
      <c r="DN22" s="159"/>
      <c r="DO22" s="159"/>
      <c r="DP22" s="159"/>
      <c r="DQ22" s="159"/>
      <c r="DR22" s="159"/>
      <c r="DS22" s="159"/>
      <c r="DT22" s="159"/>
      <c r="DU22" s="159"/>
      <c r="DV22" s="159"/>
      <c r="DW22" s="159"/>
      <c r="DX22" s="159"/>
      <c r="DY22" s="159"/>
      <c r="DZ22" s="159"/>
      <c r="EA22" s="159"/>
      <c r="EB22" s="159"/>
      <c r="EC22" s="159"/>
      <c r="ED22" s="159"/>
      <c r="EE22" s="159"/>
      <c r="EF22" s="159"/>
      <c r="EG22" s="159"/>
      <c r="EH22" s="159"/>
      <c r="EI22" s="159"/>
      <c r="EJ22" s="159"/>
      <c r="EK22" s="159"/>
      <c r="EL22" s="159"/>
      <c r="EM22" s="159"/>
      <c r="EN22" s="159"/>
      <c r="EO22" s="159"/>
      <c r="EP22" s="159"/>
      <c r="EQ22" s="159"/>
      <c r="ER22" s="159"/>
      <c r="ES22" s="159"/>
      <c r="ET22" s="159"/>
      <c r="EU22" s="159"/>
      <c r="EV22" s="159"/>
      <c r="EW22" s="159"/>
      <c r="EX22" s="159"/>
      <c r="EY22" s="159"/>
      <c r="EZ22" s="159"/>
      <c r="FA22" s="159"/>
      <c r="FB22" s="159"/>
      <c r="FC22" s="159"/>
      <c r="FD22" s="159"/>
      <c r="FE22" s="159"/>
      <c r="FF22" s="159"/>
      <c r="FG22" s="159"/>
      <c r="FH22" s="159"/>
      <c r="FI22" s="159"/>
      <c r="FJ22" s="159"/>
      <c r="FK22" s="159"/>
      <c r="FL22" s="159"/>
    </row>
    <row r="23" spans="1:168" s="196" customFormat="1" ht="32.25" thickBot="1" x14ac:dyDescent="0.3">
      <c r="A23" s="172">
        <v>29</v>
      </c>
      <c r="B23" s="253">
        <v>21</v>
      </c>
      <c r="C23" s="250" t="s">
        <v>339</v>
      </c>
      <c r="D23" s="328" t="s">
        <v>340</v>
      </c>
      <c r="E23" s="250" t="s">
        <v>341</v>
      </c>
      <c r="F23" s="251"/>
      <c r="G23" s="259"/>
      <c r="H23" s="264">
        <v>1</v>
      </c>
      <c r="I23" s="264"/>
      <c r="J23" s="259"/>
      <c r="K23" s="259"/>
      <c r="L23" s="259"/>
      <c r="M23" s="251"/>
      <c r="N23" s="252">
        <v>1</v>
      </c>
      <c r="O23" s="253"/>
      <c r="P23" s="253"/>
      <c r="Q23" s="253"/>
      <c r="R23" s="253"/>
      <c r="S23" s="253">
        <v>1</v>
      </c>
      <c r="T23" s="253"/>
      <c r="U23" s="253">
        <v>3</v>
      </c>
      <c r="V23" s="261"/>
      <c r="W23" s="253" t="s">
        <v>342</v>
      </c>
      <c r="X23" s="190"/>
      <c r="Y23" s="169"/>
      <c r="Z23" s="169"/>
      <c r="AA23" s="169"/>
      <c r="AB23" s="169"/>
      <c r="AC23" s="169"/>
      <c r="AD23" s="169"/>
      <c r="AE23" s="169"/>
      <c r="AF23" s="169"/>
      <c r="AG23" s="169"/>
      <c r="AH23" s="169"/>
      <c r="AI23" s="169"/>
      <c r="AJ23" s="169"/>
      <c r="AK23" s="169"/>
      <c r="AL23" s="169"/>
      <c r="AM23" s="169"/>
      <c r="AN23" s="169"/>
      <c r="AO23" s="169"/>
      <c r="AP23" s="169"/>
      <c r="AQ23" s="169"/>
      <c r="AR23" s="169"/>
      <c r="AS23" s="169"/>
      <c r="AT23" s="169"/>
      <c r="AU23" s="169"/>
      <c r="AV23" s="169"/>
      <c r="AW23" s="169"/>
      <c r="AX23" s="169"/>
      <c r="AY23" s="169"/>
      <c r="AZ23" s="169"/>
      <c r="BA23" s="169"/>
      <c r="BB23" s="169"/>
      <c r="BC23" s="169"/>
      <c r="BD23" s="169"/>
      <c r="BE23" s="169"/>
      <c r="BF23" s="169"/>
      <c r="BG23" s="169"/>
      <c r="BH23" s="169"/>
      <c r="BI23" s="169"/>
      <c r="BJ23" s="169"/>
      <c r="BK23" s="169"/>
      <c r="BL23" s="169"/>
      <c r="BM23" s="169"/>
      <c r="BN23" s="169"/>
      <c r="BO23" s="169"/>
      <c r="BP23" s="169"/>
      <c r="BQ23" s="169"/>
      <c r="BR23" s="169"/>
      <c r="BS23" s="169"/>
      <c r="BT23" s="169"/>
      <c r="BU23" s="169"/>
      <c r="BV23" s="169"/>
      <c r="BW23" s="169"/>
      <c r="BX23" s="169"/>
      <c r="BY23" s="169"/>
      <c r="BZ23" s="169"/>
      <c r="CA23" s="169"/>
      <c r="CB23" s="169"/>
      <c r="CC23" s="169"/>
      <c r="CD23" s="169"/>
      <c r="CE23" s="169"/>
      <c r="CF23" s="169"/>
      <c r="CG23" s="169"/>
      <c r="CH23" s="169"/>
      <c r="CI23" s="169"/>
      <c r="CJ23" s="169"/>
      <c r="CK23" s="169"/>
      <c r="CL23" s="169"/>
      <c r="CM23" s="169"/>
      <c r="CN23" s="169"/>
      <c r="CO23" s="169"/>
      <c r="CP23" s="169"/>
      <c r="CQ23" s="169"/>
      <c r="CR23" s="169"/>
      <c r="CS23" s="169"/>
      <c r="CT23" s="169"/>
      <c r="CU23" s="169"/>
      <c r="CV23" s="169"/>
      <c r="CW23" s="169"/>
      <c r="CX23" s="169"/>
      <c r="CY23" s="169"/>
      <c r="CZ23" s="169"/>
      <c r="DA23" s="169"/>
      <c r="DB23" s="169"/>
      <c r="DC23" s="169"/>
      <c r="DD23" s="169"/>
      <c r="DE23" s="169"/>
      <c r="DF23" s="169"/>
      <c r="DG23" s="169"/>
      <c r="DH23" s="169"/>
      <c r="DI23" s="169"/>
      <c r="DJ23" s="169"/>
      <c r="DK23" s="169"/>
      <c r="DL23" s="169"/>
      <c r="DM23" s="169"/>
      <c r="DN23" s="169"/>
      <c r="DO23" s="169"/>
      <c r="DP23" s="169"/>
      <c r="DQ23" s="169"/>
      <c r="DR23" s="169"/>
      <c r="DS23" s="169"/>
      <c r="DT23" s="169"/>
      <c r="DU23" s="169"/>
      <c r="DV23" s="169"/>
      <c r="DW23" s="169"/>
      <c r="DX23" s="169"/>
      <c r="DY23" s="169"/>
      <c r="DZ23" s="169"/>
      <c r="EA23" s="169"/>
      <c r="EB23" s="169"/>
      <c r="EC23" s="169"/>
      <c r="ED23" s="169"/>
      <c r="EE23" s="169"/>
      <c r="EF23" s="169"/>
      <c r="EG23" s="169"/>
      <c r="EH23" s="169"/>
      <c r="EI23" s="169"/>
      <c r="EJ23" s="169"/>
      <c r="EK23" s="169"/>
      <c r="EL23" s="169"/>
      <c r="EM23" s="169"/>
      <c r="EN23" s="169"/>
      <c r="EO23" s="169"/>
      <c r="EP23" s="169"/>
      <c r="EQ23" s="169"/>
      <c r="ER23" s="169"/>
      <c r="ES23" s="169"/>
      <c r="ET23" s="169"/>
      <c r="EU23" s="169"/>
      <c r="EV23" s="169"/>
      <c r="EW23" s="169"/>
      <c r="EX23" s="169"/>
      <c r="EY23" s="169"/>
      <c r="EZ23" s="169"/>
      <c r="FA23" s="169"/>
      <c r="FB23" s="169"/>
      <c r="FC23" s="169"/>
      <c r="FD23" s="169"/>
      <c r="FE23" s="169"/>
      <c r="FF23" s="169"/>
      <c r="FG23" s="169"/>
      <c r="FH23" s="169"/>
      <c r="FI23" s="169"/>
      <c r="FJ23" s="169"/>
      <c r="FK23" s="169"/>
      <c r="FL23" s="169"/>
    </row>
    <row r="24" spans="1:168" s="179" customFormat="1" ht="47.25" x14ac:dyDescent="0.25">
      <c r="A24" s="172">
        <v>63</v>
      </c>
      <c r="B24" s="253">
        <v>22</v>
      </c>
      <c r="C24" s="251" t="s">
        <v>436</v>
      </c>
      <c r="D24" s="331" t="s">
        <v>437</v>
      </c>
      <c r="E24" s="162"/>
      <c r="F24" s="162"/>
      <c r="G24" s="162"/>
      <c r="H24" s="174"/>
      <c r="I24" s="174"/>
      <c r="J24" s="176" t="s">
        <v>278</v>
      </c>
      <c r="K24" s="204" t="s">
        <v>279</v>
      </c>
      <c r="L24" s="162"/>
      <c r="M24" s="162"/>
      <c r="N24" s="163">
        <v>1</v>
      </c>
      <c r="O24" s="164"/>
      <c r="P24" s="164"/>
      <c r="Q24" s="165">
        <v>1</v>
      </c>
      <c r="R24" s="165"/>
      <c r="S24" s="166"/>
      <c r="T24" s="166"/>
      <c r="U24" s="166">
        <v>3</v>
      </c>
      <c r="V24" s="278"/>
      <c r="W24" s="253" t="s">
        <v>342</v>
      </c>
      <c r="X24" s="190"/>
      <c r="Y24" s="178"/>
      <c r="Z24" s="178"/>
      <c r="AA24" s="178"/>
      <c r="AB24" s="178"/>
      <c r="AC24" s="178"/>
      <c r="AD24" s="178"/>
      <c r="AE24" s="178"/>
      <c r="AF24" s="178"/>
      <c r="AG24" s="178"/>
      <c r="AH24" s="178"/>
      <c r="AI24" s="178"/>
      <c r="AJ24" s="178"/>
      <c r="AK24" s="178"/>
      <c r="AL24" s="178"/>
      <c r="AM24" s="178"/>
      <c r="AN24" s="178"/>
      <c r="AO24" s="178"/>
      <c r="AP24" s="178"/>
      <c r="AQ24" s="178"/>
      <c r="AR24" s="178"/>
      <c r="AS24" s="178"/>
      <c r="AT24" s="178"/>
      <c r="AU24" s="178"/>
      <c r="AV24" s="178"/>
      <c r="AW24" s="178"/>
      <c r="AX24" s="178"/>
      <c r="AY24" s="178"/>
      <c r="AZ24" s="178"/>
      <c r="BA24" s="178"/>
      <c r="BB24" s="178"/>
      <c r="BC24" s="178"/>
      <c r="BD24" s="178"/>
      <c r="BE24" s="178"/>
      <c r="BF24" s="178"/>
      <c r="BG24" s="178"/>
      <c r="BH24" s="178"/>
      <c r="BI24" s="178"/>
      <c r="BJ24" s="178"/>
      <c r="BK24" s="178"/>
      <c r="BL24" s="178"/>
      <c r="BM24" s="178"/>
      <c r="BN24" s="178"/>
      <c r="BO24" s="178"/>
      <c r="BP24" s="178"/>
      <c r="BQ24" s="178"/>
      <c r="BR24" s="178"/>
      <c r="BS24" s="178"/>
      <c r="BT24" s="178"/>
      <c r="BU24" s="178"/>
      <c r="BV24" s="178"/>
      <c r="BW24" s="178"/>
      <c r="BX24" s="178"/>
      <c r="BY24" s="178"/>
      <c r="BZ24" s="178"/>
      <c r="CA24" s="178"/>
      <c r="CB24" s="178"/>
      <c r="CC24" s="178"/>
      <c r="CD24" s="178"/>
      <c r="CE24" s="178"/>
      <c r="CF24" s="178"/>
      <c r="CG24" s="178"/>
      <c r="CH24" s="178"/>
      <c r="CI24" s="178"/>
      <c r="CJ24" s="178"/>
      <c r="CK24" s="178"/>
      <c r="CL24" s="178"/>
      <c r="CM24" s="178"/>
      <c r="CN24" s="178"/>
      <c r="CO24" s="178"/>
      <c r="CP24" s="178"/>
      <c r="CQ24" s="178"/>
      <c r="CR24" s="178"/>
      <c r="CS24" s="178"/>
      <c r="CT24" s="178"/>
      <c r="CU24" s="178"/>
      <c r="CV24" s="178"/>
      <c r="CW24" s="178"/>
      <c r="CX24" s="178"/>
      <c r="CY24" s="178"/>
      <c r="CZ24" s="178"/>
      <c r="DA24" s="178"/>
      <c r="DB24" s="178"/>
      <c r="DC24" s="178"/>
      <c r="DD24" s="178"/>
      <c r="DE24" s="178"/>
      <c r="DF24" s="178"/>
      <c r="DG24" s="178"/>
      <c r="DH24" s="178"/>
      <c r="DI24" s="178"/>
      <c r="DJ24" s="178"/>
      <c r="DK24" s="178"/>
      <c r="DL24" s="178"/>
      <c r="DM24" s="178"/>
      <c r="DN24" s="178"/>
      <c r="DO24" s="178"/>
      <c r="DP24" s="178"/>
      <c r="DQ24" s="178"/>
      <c r="DR24" s="178"/>
      <c r="DS24" s="178"/>
      <c r="DT24" s="178"/>
      <c r="DU24" s="178"/>
      <c r="DV24" s="178"/>
      <c r="DW24" s="178"/>
      <c r="DX24" s="178"/>
      <c r="DY24" s="178"/>
      <c r="DZ24" s="178"/>
      <c r="EA24" s="178"/>
      <c r="EB24" s="178"/>
      <c r="EC24" s="178"/>
      <c r="ED24" s="178"/>
      <c r="EE24" s="178"/>
      <c r="EF24" s="178"/>
      <c r="EG24" s="178"/>
      <c r="EH24" s="178"/>
      <c r="EI24" s="178"/>
      <c r="EJ24" s="178"/>
      <c r="EK24" s="178"/>
      <c r="EL24" s="178"/>
      <c r="EM24" s="178"/>
      <c r="EN24" s="178"/>
      <c r="EO24" s="178"/>
      <c r="EP24" s="178"/>
      <c r="EQ24" s="178"/>
      <c r="ER24" s="178"/>
      <c r="ES24" s="178"/>
      <c r="ET24" s="178"/>
      <c r="EU24" s="178"/>
      <c r="EV24" s="178"/>
      <c r="EW24" s="178"/>
      <c r="EX24" s="178"/>
      <c r="EY24" s="178"/>
      <c r="EZ24" s="178"/>
      <c r="FA24" s="178"/>
      <c r="FB24" s="178"/>
      <c r="FC24" s="178"/>
      <c r="FD24" s="178"/>
      <c r="FE24" s="178"/>
      <c r="FF24" s="178"/>
      <c r="FG24" s="178"/>
      <c r="FH24" s="178"/>
      <c r="FI24" s="178"/>
      <c r="FJ24" s="178"/>
      <c r="FK24" s="178"/>
      <c r="FL24" s="178"/>
    </row>
    <row r="25" spans="1:168" s="171" customFormat="1" ht="47.25" x14ac:dyDescent="0.25">
      <c r="A25" s="172">
        <v>19</v>
      </c>
      <c r="B25" s="253">
        <v>23</v>
      </c>
      <c r="C25" s="250" t="s">
        <v>386</v>
      </c>
      <c r="D25" s="329" t="s">
        <v>387</v>
      </c>
      <c r="E25" s="251" t="s">
        <v>388</v>
      </c>
      <c r="F25" s="251"/>
      <c r="G25" s="251"/>
      <c r="H25" s="256">
        <v>1</v>
      </c>
      <c r="I25" s="256"/>
      <c r="J25" s="251" t="s">
        <v>389</v>
      </c>
      <c r="K25" s="251" t="s">
        <v>390</v>
      </c>
      <c r="L25" s="251"/>
      <c r="M25" s="251"/>
      <c r="N25" s="252">
        <v>1</v>
      </c>
      <c r="O25" s="253">
        <v>1</v>
      </c>
      <c r="P25" s="253"/>
      <c r="Q25" s="253"/>
      <c r="R25" s="253"/>
      <c r="S25" s="253"/>
      <c r="T25" s="253"/>
      <c r="U25" s="253">
        <v>3</v>
      </c>
      <c r="V25" s="254"/>
      <c r="W25" s="253" t="s">
        <v>342</v>
      </c>
      <c r="X25" s="190"/>
      <c r="Y25" s="169"/>
      <c r="Z25" s="169"/>
      <c r="AA25" s="169"/>
      <c r="AB25" s="169"/>
      <c r="AC25" s="169"/>
      <c r="AD25" s="169"/>
      <c r="AE25" s="169"/>
      <c r="AF25" s="169"/>
      <c r="AG25" s="169"/>
      <c r="AH25" s="169"/>
      <c r="AI25" s="169"/>
      <c r="AJ25" s="169"/>
      <c r="AK25" s="169"/>
      <c r="AL25" s="169"/>
      <c r="AM25" s="169"/>
      <c r="AN25" s="169"/>
      <c r="AO25" s="169"/>
      <c r="AP25" s="169"/>
      <c r="AQ25" s="169"/>
      <c r="AR25" s="169"/>
      <c r="AS25" s="169"/>
      <c r="AT25" s="169"/>
      <c r="AU25" s="169"/>
      <c r="AV25" s="169"/>
      <c r="AW25" s="169"/>
      <c r="AX25" s="169"/>
      <c r="AY25" s="169"/>
      <c r="AZ25" s="169"/>
      <c r="BA25" s="169"/>
      <c r="BB25" s="169"/>
      <c r="BC25" s="169"/>
      <c r="BD25" s="169"/>
      <c r="BE25" s="169"/>
      <c r="BF25" s="169"/>
      <c r="BG25" s="169"/>
      <c r="BH25" s="169"/>
      <c r="BI25" s="169"/>
      <c r="BJ25" s="169"/>
      <c r="BK25" s="169"/>
      <c r="BL25" s="169"/>
      <c r="BM25" s="169"/>
      <c r="BN25" s="169"/>
      <c r="BO25" s="169"/>
      <c r="BP25" s="169"/>
      <c r="BQ25" s="169"/>
      <c r="BR25" s="169"/>
      <c r="BS25" s="169"/>
      <c r="BT25" s="169"/>
      <c r="BU25" s="169"/>
      <c r="BV25" s="169"/>
      <c r="BW25" s="169"/>
      <c r="BX25" s="169"/>
      <c r="BY25" s="169"/>
      <c r="BZ25" s="169"/>
      <c r="CA25" s="169"/>
      <c r="CB25" s="169"/>
      <c r="CC25" s="169"/>
      <c r="CD25" s="169"/>
      <c r="CE25" s="169"/>
      <c r="CF25" s="169"/>
      <c r="CG25" s="169"/>
      <c r="CH25" s="169"/>
      <c r="CI25" s="169"/>
      <c r="CJ25" s="169"/>
      <c r="CK25" s="169"/>
      <c r="CL25" s="169"/>
      <c r="CM25" s="169"/>
      <c r="CN25" s="169"/>
      <c r="CO25" s="169"/>
      <c r="CP25" s="169"/>
      <c r="CQ25" s="169"/>
      <c r="CR25" s="169"/>
      <c r="CS25" s="169"/>
      <c r="CT25" s="169"/>
      <c r="CU25" s="169"/>
      <c r="CV25" s="169"/>
      <c r="CW25" s="169"/>
      <c r="CX25" s="169"/>
      <c r="CY25" s="169"/>
      <c r="CZ25" s="169"/>
      <c r="DA25" s="169"/>
      <c r="DB25" s="169"/>
      <c r="DC25" s="169"/>
      <c r="DD25" s="169"/>
      <c r="DE25" s="169"/>
      <c r="DF25" s="169"/>
      <c r="DG25" s="169"/>
      <c r="DH25" s="169"/>
      <c r="DI25" s="169"/>
      <c r="DJ25" s="169"/>
      <c r="DK25" s="169"/>
      <c r="DL25" s="169"/>
      <c r="DM25" s="169"/>
      <c r="DN25" s="169"/>
      <c r="DO25" s="169"/>
      <c r="DP25" s="169"/>
      <c r="DQ25" s="169"/>
      <c r="DR25" s="169"/>
      <c r="DS25" s="169"/>
      <c r="DT25" s="169"/>
      <c r="DU25" s="169"/>
      <c r="DV25" s="169"/>
      <c r="DW25" s="169"/>
      <c r="DX25" s="169"/>
      <c r="DY25" s="169"/>
      <c r="DZ25" s="169"/>
      <c r="EA25" s="169"/>
      <c r="EB25" s="169"/>
      <c r="EC25" s="169"/>
      <c r="ED25" s="169"/>
      <c r="EE25" s="169"/>
      <c r="EF25" s="169"/>
      <c r="EG25" s="169"/>
      <c r="EH25" s="169"/>
      <c r="EI25" s="169"/>
      <c r="EJ25" s="169"/>
      <c r="EK25" s="169"/>
      <c r="EL25" s="169"/>
      <c r="EM25" s="169"/>
      <c r="EN25" s="169"/>
      <c r="EO25" s="169"/>
      <c r="EP25" s="169"/>
      <c r="EQ25" s="169"/>
      <c r="ER25" s="169"/>
      <c r="ES25" s="169"/>
      <c r="ET25" s="169"/>
      <c r="EU25" s="169"/>
      <c r="EV25" s="169"/>
      <c r="EW25" s="169"/>
      <c r="EX25" s="169"/>
      <c r="EY25" s="169"/>
      <c r="EZ25" s="169"/>
      <c r="FA25" s="169"/>
      <c r="FB25" s="169"/>
      <c r="FC25" s="169"/>
      <c r="FD25" s="169"/>
      <c r="FE25" s="169"/>
      <c r="FF25" s="169"/>
      <c r="FG25" s="169"/>
      <c r="FH25" s="169"/>
      <c r="FI25" s="169"/>
      <c r="FJ25" s="169"/>
      <c r="FK25" s="169"/>
      <c r="FL25" s="169"/>
    </row>
    <row r="26" spans="1:168" s="171" customFormat="1" ht="31.5" x14ac:dyDescent="0.25">
      <c r="A26" s="172">
        <v>41</v>
      </c>
      <c r="B26" s="253">
        <v>24</v>
      </c>
      <c r="C26" s="261" t="s">
        <v>399</v>
      </c>
      <c r="D26" s="265" t="s">
        <v>400</v>
      </c>
      <c r="E26" s="265" t="s">
        <v>274</v>
      </c>
      <c r="F26" s="251"/>
      <c r="G26" s="251" t="s">
        <v>401</v>
      </c>
      <c r="H26" s="256">
        <v>2</v>
      </c>
      <c r="I26" s="256"/>
      <c r="J26" s="251" t="s">
        <v>402</v>
      </c>
      <c r="K26" s="260" t="s">
        <v>403</v>
      </c>
      <c r="L26" s="251"/>
      <c r="M26" s="251"/>
      <c r="N26" s="252">
        <v>1</v>
      </c>
      <c r="O26" s="253"/>
      <c r="P26" s="253"/>
      <c r="Q26" s="253">
        <v>1</v>
      </c>
      <c r="R26" s="253"/>
      <c r="S26" s="253"/>
      <c r="T26" s="253"/>
      <c r="U26" s="253">
        <v>3</v>
      </c>
      <c r="V26" s="254"/>
      <c r="W26" s="253" t="s">
        <v>363</v>
      </c>
      <c r="X26" s="190"/>
      <c r="Y26" s="169"/>
      <c r="Z26" s="169"/>
      <c r="AA26" s="169"/>
      <c r="AB26" s="169"/>
      <c r="AC26" s="169"/>
      <c r="AD26" s="169"/>
      <c r="AE26" s="169"/>
      <c r="AF26" s="169"/>
      <c r="AG26" s="169"/>
      <c r="AH26" s="169"/>
      <c r="AI26" s="169"/>
      <c r="AJ26" s="169"/>
      <c r="AK26" s="169"/>
      <c r="AL26" s="169"/>
      <c r="AM26" s="169"/>
      <c r="AN26" s="169"/>
      <c r="AO26" s="169"/>
      <c r="AP26" s="169"/>
      <c r="AQ26" s="169"/>
      <c r="AR26" s="169"/>
      <c r="AS26" s="169"/>
      <c r="AT26" s="169"/>
      <c r="AU26" s="169"/>
      <c r="AV26" s="169"/>
      <c r="AW26" s="169"/>
      <c r="AX26" s="169"/>
      <c r="AY26" s="169"/>
      <c r="AZ26" s="169"/>
      <c r="BA26" s="169"/>
      <c r="BB26" s="169"/>
      <c r="BC26" s="169"/>
      <c r="BD26" s="169"/>
      <c r="BE26" s="169"/>
      <c r="BF26" s="169"/>
      <c r="BG26" s="169"/>
      <c r="BH26" s="169"/>
      <c r="BI26" s="169"/>
      <c r="BJ26" s="169"/>
      <c r="BK26" s="169"/>
      <c r="BL26" s="169"/>
      <c r="BM26" s="169"/>
      <c r="BN26" s="169"/>
      <c r="BO26" s="169"/>
      <c r="BP26" s="169"/>
      <c r="BQ26" s="169"/>
      <c r="BR26" s="169"/>
      <c r="BS26" s="169"/>
      <c r="BT26" s="169"/>
      <c r="BU26" s="169"/>
      <c r="BV26" s="169"/>
      <c r="BW26" s="169"/>
      <c r="BX26" s="169"/>
      <c r="BY26" s="169"/>
      <c r="BZ26" s="169"/>
      <c r="CA26" s="169"/>
      <c r="CB26" s="169"/>
      <c r="CC26" s="169"/>
      <c r="CD26" s="169"/>
      <c r="CE26" s="169"/>
      <c r="CF26" s="169"/>
      <c r="CG26" s="169"/>
      <c r="CH26" s="169"/>
      <c r="CI26" s="169"/>
      <c r="CJ26" s="169"/>
      <c r="CK26" s="169"/>
      <c r="CL26" s="169"/>
      <c r="CM26" s="169"/>
      <c r="CN26" s="169"/>
      <c r="CO26" s="169"/>
      <c r="CP26" s="169"/>
      <c r="CQ26" s="169"/>
      <c r="CR26" s="169"/>
      <c r="CS26" s="169"/>
      <c r="CT26" s="169"/>
      <c r="CU26" s="169"/>
      <c r="CV26" s="169"/>
      <c r="CW26" s="169"/>
      <c r="CX26" s="169"/>
      <c r="CY26" s="169"/>
      <c r="CZ26" s="169"/>
      <c r="DA26" s="169"/>
      <c r="DB26" s="169"/>
      <c r="DC26" s="169"/>
      <c r="DD26" s="169"/>
      <c r="DE26" s="169"/>
      <c r="DF26" s="169"/>
      <c r="DG26" s="169"/>
      <c r="DH26" s="169"/>
      <c r="DI26" s="169"/>
      <c r="DJ26" s="169"/>
      <c r="DK26" s="169"/>
      <c r="DL26" s="169"/>
      <c r="DM26" s="169"/>
      <c r="DN26" s="169"/>
      <c r="DO26" s="169"/>
      <c r="DP26" s="169"/>
      <c r="DQ26" s="169"/>
      <c r="DR26" s="169"/>
      <c r="DS26" s="169"/>
      <c r="DT26" s="169"/>
      <c r="DU26" s="169"/>
      <c r="DV26" s="169"/>
      <c r="DW26" s="169"/>
      <c r="DX26" s="169"/>
      <c r="DY26" s="169"/>
      <c r="DZ26" s="169"/>
      <c r="EA26" s="169"/>
      <c r="EB26" s="169"/>
      <c r="EC26" s="169"/>
      <c r="ED26" s="169"/>
      <c r="EE26" s="169"/>
      <c r="EF26" s="169"/>
      <c r="EG26" s="169"/>
      <c r="EH26" s="169"/>
      <c r="EI26" s="169"/>
      <c r="EJ26" s="169"/>
      <c r="EK26" s="169"/>
      <c r="EL26" s="169"/>
      <c r="EM26" s="169"/>
      <c r="EN26" s="169"/>
      <c r="EO26" s="169"/>
      <c r="EP26" s="169"/>
      <c r="EQ26" s="169"/>
      <c r="ER26" s="169"/>
      <c r="ES26" s="169"/>
      <c r="ET26" s="169"/>
      <c r="EU26" s="169"/>
      <c r="EV26" s="169"/>
      <c r="EW26" s="169"/>
      <c r="EX26" s="169"/>
      <c r="EY26" s="169"/>
      <c r="EZ26" s="169"/>
      <c r="FA26" s="169"/>
      <c r="FB26" s="169"/>
      <c r="FC26" s="169"/>
      <c r="FD26" s="169"/>
      <c r="FE26" s="169"/>
      <c r="FF26" s="169"/>
      <c r="FG26" s="169"/>
      <c r="FH26" s="169"/>
      <c r="FI26" s="169"/>
      <c r="FJ26" s="169"/>
      <c r="FK26" s="169"/>
      <c r="FL26" s="169"/>
    </row>
    <row r="27" spans="1:168" ht="47.25" x14ac:dyDescent="0.25">
      <c r="A27" s="172">
        <v>52</v>
      </c>
      <c r="B27" s="253">
        <v>25</v>
      </c>
      <c r="C27" s="251" t="s">
        <v>267</v>
      </c>
      <c r="D27" s="265" t="s">
        <v>268</v>
      </c>
      <c r="E27" s="255" t="s">
        <v>269</v>
      </c>
      <c r="F27" s="251"/>
      <c r="G27" s="251"/>
      <c r="H27" s="256">
        <v>1</v>
      </c>
      <c r="I27" s="256"/>
      <c r="J27" s="257" t="s">
        <v>270</v>
      </c>
      <c r="K27" s="258" t="s">
        <v>271</v>
      </c>
      <c r="L27" s="251"/>
      <c r="M27" s="251"/>
      <c r="N27" s="252">
        <v>1</v>
      </c>
      <c r="O27" s="253">
        <v>1</v>
      </c>
      <c r="P27" s="253"/>
      <c r="Q27" s="253"/>
      <c r="R27" s="253"/>
      <c r="S27" s="253"/>
      <c r="T27" s="253"/>
      <c r="U27" s="253">
        <v>4</v>
      </c>
      <c r="V27" s="254"/>
      <c r="W27" s="253" t="s">
        <v>363</v>
      </c>
      <c r="X27" s="190"/>
      <c r="Y27" s="159"/>
      <c r="Z27" s="159"/>
      <c r="AA27" s="159"/>
      <c r="AB27" s="159"/>
      <c r="AC27" s="159"/>
      <c r="AD27" s="159"/>
      <c r="AE27" s="159"/>
      <c r="AF27" s="159"/>
      <c r="AG27" s="159"/>
      <c r="AH27" s="159"/>
      <c r="AI27" s="159"/>
      <c r="AJ27" s="159"/>
      <c r="AK27" s="159"/>
      <c r="AL27" s="159"/>
      <c r="AM27" s="159"/>
      <c r="AN27" s="159"/>
      <c r="AO27" s="159"/>
      <c r="AP27" s="159"/>
      <c r="AQ27" s="159"/>
      <c r="AR27" s="159"/>
      <c r="AS27" s="159"/>
      <c r="AT27" s="159"/>
      <c r="AU27" s="159"/>
      <c r="AV27" s="159"/>
      <c r="AW27" s="159"/>
      <c r="AX27" s="159"/>
      <c r="AY27" s="159"/>
      <c r="AZ27" s="159"/>
      <c r="BA27" s="159"/>
      <c r="BB27" s="159"/>
      <c r="BC27" s="159"/>
      <c r="BD27" s="159"/>
      <c r="BE27" s="159"/>
      <c r="BF27" s="159"/>
      <c r="BG27" s="159"/>
      <c r="BH27" s="159"/>
      <c r="BI27" s="159"/>
      <c r="BJ27" s="159"/>
      <c r="BK27" s="159"/>
      <c r="BL27" s="159"/>
      <c r="BM27" s="159"/>
      <c r="BN27" s="159"/>
      <c r="BO27" s="159"/>
      <c r="BP27" s="159"/>
      <c r="BQ27" s="159"/>
      <c r="BR27" s="159"/>
      <c r="BS27" s="159"/>
      <c r="BT27" s="159"/>
      <c r="BU27" s="159"/>
      <c r="BV27" s="159"/>
      <c r="BW27" s="159"/>
      <c r="BX27" s="159"/>
      <c r="BY27" s="159"/>
      <c r="BZ27" s="159"/>
      <c r="CA27" s="159"/>
      <c r="CB27" s="159"/>
      <c r="CC27" s="159"/>
      <c r="CD27" s="159"/>
      <c r="CE27" s="159"/>
      <c r="CF27" s="159"/>
      <c r="CG27" s="159"/>
      <c r="CH27" s="159"/>
      <c r="CI27" s="159"/>
      <c r="CJ27" s="159"/>
      <c r="CK27" s="159"/>
      <c r="CL27" s="159"/>
      <c r="CM27" s="159"/>
      <c r="CN27" s="159"/>
      <c r="CO27" s="159"/>
      <c r="CP27" s="159"/>
      <c r="CQ27" s="159"/>
      <c r="CR27" s="159"/>
      <c r="CS27" s="159"/>
      <c r="CT27" s="159"/>
      <c r="CU27" s="159"/>
      <c r="CV27" s="159"/>
      <c r="CW27" s="159"/>
      <c r="CX27" s="159"/>
      <c r="CY27" s="159"/>
      <c r="CZ27" s="159"/>
      <c r="DA27" s="159"/>
      <c r="DB27" s="159"/>
      <c r="DC27" s="159"/>
      <c r="DD27" s="159"/>
      <c r="DE27" s="159"/>
      <c r="DF27" s="159"/>
      <c r="DG27" s="159"/>
      <c r="DH27" s="159"/>
      <c r="DI27" s="159"/>
      <c r="DJ27" s="159"/>
      <c r="DK27" s="159"/>
      <c r="DL27" s="159"/>
      <c r="DM27" s="159"/>
      <c r="DN27" s="159"/>
      <c r="DO27" s="159"/>
      <c r="DP27" s="159"/>
      <c r="DQ27" s="159"/>
      <c r="DR27" s="159"/>
      <c r="DS27" s="159"/>
      <c r="DT27" s="159"/>
      <c r="DU27" s="159"/>
      <c r="DV27" s="159"/>
      <c r="DW27" s="159"/>
      <c r="DX27" s="159"/>
      <c r="DY27" s="159"/>
      <c r="DZ27" s="159"/>
      <c r="EA27" s="159"/>
      <c r="EB27" s="159"/>
      <c r="EC27" s="159"/>
      <c r="ED27" s="159"/>
      <c r="EE27" s="159"/>
      <c r="EF27" s="159"/>
      <c r="EG27" s="159"/>
      <c r="EH27" s="159"/>
      <c r="EI27" s="159"/>
      <c r="EJ27" s="159"/>
      <c r="EK27" s="159"/>
      <c r="EL27" s="159"/>
      <c r="EM27" s="159"/>
      <c r="EN27" s="159"/>
      <c r="EO27" s="159"/>
      <c r="EP27" s="159"/>
      <c r="EQ27" s="159"/>
      <c r="ER27" s="159"/>
      <c r="ES27" s="159"/>
      <c r="ET27" s="159"/>
      <c r="EU27" s="159"/>
      <c r="EV27" s="159"/>
      <c r="EW27" s="159"/>
      <c r="EX27" s="159"/>
      <c r="EY27" s="159"/>
      <c r="EZ27" s="159"/>
      <c r="FA27" s="159"/>
      <c r="FB27" s="159"/>
      <c r="FC27" s="159"/>
      <c r="FD27" s="159"/>
      <c r="FE27" s="159"/>
      <c r="FF27" s="159"/>
      <c r="FG27" s="159"/>
      <c r="FH27" s="159"/>
      <c r="FI27" s="159"/>
      <c r="FJ27" s="159"/>
      <c r="FK27" s="159"/>
      <c r="FL27" s="159"/>
    </row>
    <row r="28" spans="1:168" s="171" customFormat="1" ht="31.5" x14ac:dyDescent="0.25">
      <c r="A28" s="186">
        <v>9</v>
      </c>
      <c r="B28" s="253">
        <v>26</v>
      </c>
      <c r="C28" s="251" t="s">
        <v>276</v>
      </c>
      <c r="D28" s="329" t="s">
        <v>231</v>
      </c>
      <c r="E28" s="251" t="s">
        <v>277</v>
      </c>
      <c r="F28" s="251"/>
      <c r="G28" s="251"/>
      <c r="H28" s="256">
        <v>1</v>
      </c>
      <c r="I28" s="256"/>
      <c r="J28" s="251" t="s">
        <v>278</v>
      </c>
      <c r="K28" s="251" t="s">
        <v>279</v>
      </c>
      <c r="L28" s="251" t="s">
        <v>280</v>
      </c>
      <c r="M28" s="251"/>
      <c r="N28" s="252"/>
      <c r="O28" s="253"/>
      <c r="P28" s="253"/>
      <c r="Q28" s="253"/>
      <c r="R28" s="253"/>
      <c r="S28" s="253"/>
      <c r="T28" s="253"/>
      <c r="U28" s="253">
        <v>4</v>
      </c>
      <c r="V28" s="261"/>
      <c r="W28" s="253" t="s">
        <v>363</v>
      </c>
      <c r="X28" s="170"/>
      <c r="Y28" s="169"/>
      <c r="Z28" s="169"/>
      <c r="AA28" s="169"/>
      <c r="AB28" s="169"/>
      <c r="AC28" s="169"/>
      <c r="AD28" s="169"/>
      <c r="AE28" s="169"/>
      <c r="AF28" s="169"/>
      <c r="AG28" s="169"/>
      <c r="AH28" s="169"/>
      <c r="AI28" s="169"/>
      <c r="AJ28" s="169"/>
      <c r="AK28" s="169"/>
      <c r="AL28" s="169"/>
      <c r="AM28" s="169"/>
      <c r="AN28" s="169"/>
      <c r="AO28" s="169"/>
      <c r="AP28" s="169"/>
      <c r="AQ28" s="169"/>
      <c r="AR28" s="169"/>
      <c r="AS28" s="169"/>
      <c r="AT28" s="169"/>
      <c r="AU28" s="169"/>
      <c r="AV28" s="169"/>
      <c r="AW28" s="169"/>
      <c r="AX28" s="169"/>
      <c r="AY28" s="169"/>
      <c r="AZ28" s="169"/>
      <c r="BA28" s="169"/>
      <c r="BB28" s="169"/>
      <c r="BC28" s="169"/>
      <c r="BD28" s="169"/>
      <c r="BE28" s="169"/>
      <c r="BF28" s="169"/>
      <c r="BG28" s="169"/>
      <c r="BH28" s="169"/>
      <c r="BI28" s="169"/>
      <c r="BJ28" s="169"/>
      <c r="BK28" s="169"/>
      <c r="BL28" s="169"/>
      <c r="BM28" s="169"/>
      <c r="BN28" s="169"/>
      <c r="BO28" s="169"/>
      <c r="BP28" s="169"/>
      <c r="BQ28" s="169"/>
      <c r="BR28" s="169"/>
      <c r="BS28" s="169"/>
      <c r="BT28" s="169"/>
      <c r="BU28" s="169"/>
      <c r="BV28" s="169"/>
      <c r="BW28" s="169"/>
      <c r="BX28" s="169"/>
      <c r="BY28" s="169"/>
      <c r="BZ28" s="169"/>
      <c r="CA28" s="169"/>
      <c r="CB28" s="169"/>
      <c r="CC28" s="169"/>
      <c r="CD28" s="169"/>
      <c r="CE28" s="169"/>
      <c r="CF28" s="169"/>
      <c r="CG28" s="169"/>
      <c r="CH28" s="169"/>
      <c r="CI28" s="169"/>
      <c r="CJ28" s="169"/>
      <c r="CK28" s="169"/>
      <c r="CL28" s="169"/>
      <c r="CM28" s="169"/>
      <c r="CN28" s="169"/>
      <c r="CO28" s="169"/>
      <c r="CP28" s="169"/>
      <c r="CQ28" s="169"/>
      <c r="CR28" s="169"/>
      <c r="CS28" s="169"/>
      <c r="CT28" s="169"/>
      <c r="CU28" s="169"/>
      <c r="CV28" s="169"/>
      <c r="CW28" s="169"/>
      <c r="CX28" s="169"/>
      <c r="CY28" s="169"/>
      <c r="CZ28" s="169"/>
      <c r="DA28" s="169"/>
      <c r="DB28" s="169"/>
      <c r="DC28" s="169"/>
      <c r="DD28" s="169"/>
      <c r="DE28" s="169"/>
      <c r="DF28" s="169"/>
      <c r="DG28" s="169"/>
      <c r="DH28" s="169"/>
      <c r="DI28" s="169"/>
      <c r="DJ28" s="169"/>
      <c r="DK28" s="169"/>
      <c r="DL28" s="169"/>
      <c r="DM28" s="169"/>
      <c r="DN28" s="169"/>
      <c r="DO28" s="169"/>
      <c r="DP28" s="169"/>
      <c r="DQ28" s="169"/>
      <c r="DR28" s="169"/>
      <c r="DS28" s="169"/>
      <c r="DT28" s="169"/>
      <c r="DU28" s="169"/>
      <c r="DV28" s="169"/>
      <c r="DW28" s="169"/>
      <c r="DX28" s="169"/>
      <c r="DY28" s="169"/>
      <c r="DZ28" s="169"/>
      <c r="EA28" s="169"/>
      <c r="EB28" s="169"/>
      <c r="EC28" s="169"/>
      <c r="ED28" s="169"/>
      <c r="EE28" s="169"/>
      <c r="EF28" s="169"/>
      <c r="EG28" s="169"/>
      <c r="EH28" s="169"/>
      <c r="EI28" s="169"/>
      <c r="EJ28" s="169"/>
      <c r="EK28" s="169"/>
      <c r="EL28" s="169"/>
      <c r="EM28" s="169"/>
      <c r="EN28" s="169"/>
      <c r="EO28" s="169"/>
      <c r="EP28" s="169"/>
      <c r="EQ28" s="169"/>
      <c r="ER28" s="169"/>
      <c r="ES28" s="169"/>
      <c r="ET28" s="169"/>
      <c r="EU28" s="169"/>
      <c r="EV28" s="169"/>
      <c r="EW28" s="169"/>
      <c r="EX28" s="169"/>
      <c r="EY28" s="169"/>
      <c r="EZ28" s="169"/>
      <c r="FA28" s="169"/>
      <c r="FB28" s="169"/>
      <c r="FC28" s="169"/>
      <c r="FD28" s="169"/>
      <c r="FE28" s="169"/>
      <c r="FF28" s="169"/>
      <c r="FG28" s="169"/>
      <c r="FH28" s="169"/>
      <c r="FI28" s="169"/>
      <c r="FJ28" s="169"/>
      <c r="FK28" s="169"/>
      <c r="FL28" s="169"/>
    </row>
    <row r="29" spans="1:168" s="179" customFormat="1" ht="47.25" x14ac:dyDescent="0.25">
      <c r="A29" s="186">
        <v>26</v>
      </c>
      <c r="B29" s="253">
        <v>27</v>
      </c>
      <c r="C29" s="251" t="s">
        <v>286</v>
      </c>
      <c r="D29" s="328" t="s">
        <v>287</v>
      </c>
      <c r="E29" s="250" t="s">
        <v>288</v>
      </c>
      <c r="F29" s="251"/>
      <c r="G29" s="259"/>
      <c r="H29" s="256">
        <v>1</v>
      </c>
      <c r="I29" s="256"/>
      <c r="J29" s="259"/>
      <c r="K29" s="260"/>
      <c r="L29" s="259"/>
      <c r="M29" s="251"/>
      <c r="N29" s="252"/>
      <c r="O29" s="253"/>
      <c r="P29" s="253"/>
      <c r="Q29" s="253"/>
      <c r="R29" s="253"/>
      <c r="S29" s="253"/>
      <c r="T29" s="253"/>
      <c r="U29" s="253">
        <v>4</v>
      </c>
      <c r="V29" s="266"/>
      <c r="W29" s="253" t="s">
        <v>363</v>
      </c>
      <c r="X29" s="190"/>
      <c r="Y29" s="178"/>
      <c r="Z29" s="178"/>
      <c r="AA29" s="178"/>
      <c r="AB29" s="178"/>
      <c r="AC29" s="178"/>
      <c r="AD29" s="178"/>
      <c r="AE29" s="178"/>
      <c r="AF29" s="178"/>
      <c r="AG29" s="178"/>
      <c r="AH29" s="178"/>
      <c r="AI29" s="178"/>
      <c r="AJ29" s="178"/>
      <c r="AK29" s="178"/>
      <c r="AL29" s="178"/>
      <c r="AM29" s="178"/>
      <c r="AN29" s="178"/>
      <c r="AO29" s="178"/>
      <c r="AP29" s="178"/>
      <c r="AQ29" s="178"/>
      <c r="AR29" s="178"/>
      <c r="AS29" s="178"/>
      <c r="AT29" s="178"/>
      <c r="AU29" s="178"/>
      <c r="AV29" s="178"/>
      <c r="AW29" s="178"/>
      <c r="AX29" s="178"/>
      <c r="AY29" s="178"/>
      <c r="AZ29" s="178"/>
      <c r="BA29" s="178"/>
      <c r="BB29" s="178"/>
      <c r="BC29" s="178"/>
      <c r="BD29" s="178"/>
      <c r="BE29" s="178"/>
      <c r="BF29" s="178"/>
      <c r="BG29" s="178"/>
      <c r="BH29" s="178"/>
      <c r="BI29" s="178"/>
      <c r="BJ29" s="178"/>
      <c r="BK29" s="178"/>
      <c r="BL29" s="178"/>
      <c r="BM29" s="178"/>
      <c r="BN29" s="178"/>
      <c r="BO29" s="178"/>
      <c r="BP29" s="178"/>
      <c r="BQ29" s="178"/>
      <c r="BR29" s="178"/>
      <c r="BS29" s="178"/>
      <c r="BT29" s="178"/>
      <c r="BU29" s="178"/>
      <c r="BV29" s="178"/>
      <c r="BW29" s="178"/>
      <c r="BX29" s="178"/>
      <c r="BY29" s="178"/>
      <c r="BZ29" s="178"/>
      <c r="CA29" s="178"/>
      <c r="CB29" s="178"/>
      <c r="CC29" s="178"/>
      <c r="CD29" s="178"/>
      <c r="CE29" s="178"/>
      <c r="CF29" s="178"/>
      <c r="CG29" s="178"/>
      <c r="CH29" s="178"/>
      <c r="CI29" s="178"/>
      <c r="CJ29" s="178"/>
      <c r="CK29" s="178"/>
      <c r="CL29" s="178"/>
      <c r="CM29" s="178"/>
      <c r="CN29" s="178"/>
      <c r="CO29" s="178"/>
      <c r="CP29" s="178"/>
      <c r="CQ29" s="178"/>
      <c r="CR29" s="178"/>
      <c r="CS29" s="178"/>
      <c r="CT29" s="178"/>
      <c r="CU29" s="178"/>
      <c r="CV29" s="178"/>
      <c r="CW29" s="178"/>
      <c r="CX29" s="178"/>
      <c r="CY29" s="178"/>
      <c r="CZ29" s="178"/>
      <c r="DA29" s="178"/>
      <c r="DB29" s="178"/>
      <c r="DC29" s="178"/>
      <c r="DD29" s="178"/>
      <c r="DE29" s="178"/>
      <c r="DF29" s="178"/>
      <c r="DG29" s="178"/>
      <c r="DH29" s="178"/>
      <c r="DI29" s="178"/>
      <c r="DJ29" s="178"/>
      <c r="DK29" s="178"/>
      <c r="DL29" s="178"/>
      <c r="DM29" s="178"/>
      <c r="DN29" s="178"/>
      <c r="DO29" s="178"/>
      <c r="DP29" s="178"/>
      <c r="DQ29" s="178"/>
      <c r="DR29" s="178"/>
      <c r="DS29" s="178"/>
      <c r="DT29" s="178"/>
      <c r="DU29" s="178"/>
      <c r="DV29" s="178"/>
      <c r="DW29" s="178"/>
      <c r="DX29" s="178"/>
      <c r="DY29" s="178"/>
      <c r="DZ29" s="178"/>
      <c r="EA29" s="178"/>
      <c r="EB29" s="178"/>
      <c r="EC29" s="178"/>
      <c r="ED29" s="178"/>
      <c r="EE29" s="178"/>
      <c r="EF29" s="178"/>
      <c r="EG29" s="178"/>
      <c r="EH29" s="178"/>
      <c r="EI29" s="178"/>
      <c r="EJ29" s="178"/>
      <c r="EK29" s="178"/>
      <c r="EL29" s="178"/>
      <c r="EM29" s="178"/>
      <c r="EN29" s="178"/>
      <c r="EO29" s="178"/>
      <c r="EP29" s="178"/>
      <c r="EQ29" s="178"/>
      <c r="ER29" s="178"/>
      <c r="ES29" s="178"/>
      <c r="ET29" s="178"/>
      <c r="EU29" s="178"/>
      <c r="EV29" s="178"/>
      <c r="EW29" s="178"/>
      <c r="EX29" s="178"/>
      <c r="EY29" s="178"/>
      <c r="EZ29" s="178"/>
      <c r="FA29" s="178"/>
      <c r="FB29" s="178"/>
      <c r="FC29" s="178"/>
      <c r="FD29" s="178"/>
      <c r="FE29" s="178"/>
      <c r="FF29" s="178"/>
      <c r="FG29" s="178"/>
      <c r="FH29" s="178"/>
      <c r="FI29" s="178"/>
      <c r="FJ29" s="178"/>
      <c r="FK29" s="178"/>
      <c r="FL29" s="178"/>
    </row>
    <row r="30" spans="1:168" s="196" customFormat="1" ht="63.75" thickBot="1" x14ac:dyDescent="0.3">
      <c r="A30" s="172">
        <v>7</v>
      </c>
      <c r="B30" s="253">
        <v>28</v>
      </c>
      <c r="C30" s="250" t="s">
        <v>296</v>
      </c>
      <c r="D30" s="328" t="s">
        <v>297</v>
      </c>
      <c r="E30" s="250" t="s">
        <v>298</v>
      </c>
      <c r="F30" s="251"/>
      <c r="G30" s="251"/>
      <c r="H30" s="256">
        <v>1</v>
      </c>
      <c r="I30" s="256"/>
      <c r="J30" s="251" t="s">
        <v>263</v>
      </c>
      <c r="K30" s="250" t="s">
        <v>299</v>
      </c>
      <c r="L30" s="250" t="s">
        <v>300</v>
      </c>
      <c r="M30" s="251" t="s">
        <v>301</v>
      </c>
      <c r="N30" s="252">
        <v>1</v>
      </c>
      <c r="O30" s="253"/>
      <c r="P30" s="253"/>
      <c r="Q30" s="253"/>
      <c r="R30" s="253"/>
      <c r="S30" s="253">
        <v>1</v>
      </c>
      <c r="T30" s="253" t="s">
        <v>302</v>
      </c>
      <c r="U30" s="253">
        <v>4</v>
      </c>
      <c r="V30" s="261"/>
      <c r="W30" s="253" t="s">
        <v>363</v>
      </c>
      <c r="X30" s="170"/>
      <c r="Y30" s="169"/>
      <c r="Z30" s="169"/>
      <c r="AA30" s="169"/>
      <c r="AB30" s="169"/>
      <c r="AC30" s="169"/>
      <c r="AD30" s="169"/>
      <c r="AE30" s="169"/>
      <c r="AF30" s="169"/>
      <c r="AG30" s="169"/>
      <c r="AH30" s="169"/>
      <c r="AI30" s="169"/>
      <c r="AJ30" s="169"/>
      <c r="AK30" s="169"/>
      <c r="AL30" s="169"/>
      <c r="AM30" s="169"/>
      <c r="AN30" s="169"/>
      <c r="AO30" s="169"/>
      <c r="AP30" s="169"/>
      <c r="AQ30" s="169"/>
      <c r="AR30" s="169"/>
      <c r="AS30" s="169"/>
      <c r="AT30" s="169"/>
      <c r="AU30" s="169"/>
      <c r="AV30" s="169"/>
      <c r="AW30" s="169"/>
      <c r="AX30" s="169"/>
      <c r="AY30" s="169"/>
      <c r="AZ30" s="169"/>
      <c r="BA30" s="169"/>
      <c r="BB30" s="169"/>
      <c r="BC30" s="169"/>
      <c r="BD30" s="169"/>
      <c r="BE30" s="169"/>
      <c r="BF30" s="169"/>
      <c r="BG30" s="169"/>
      <c r="BH30" s="169"/>
      <c r="BI30" s="169"/>
      <c r="BJ30" s="169"/>
      <c r="BK30" s="169"/>
      <c r="BL30" s="169"/>
      <c r="BM30" s="169"/>
      <c r="BN30" s="169"/>
      <c r="BO30" s="169"/>
      <c r="BP30" s="169"/>
      <c r="BQ30" s="169"/>
      <c r="BR30" s="169"/>
      <c r="BS30" s="169"/>
      <c r="BT30" s="169"/>
      <c r="BU30" s="169"/>
      <c r="BV30" s="169"/>
      <c r="BW30" s="169"/>
      <c r="BX30" s="169"/>
      <c r="BY30" s="169"/>
      <c r="BZ30" s="169"/>
      <c r="CA30" s="169"/>
      <c r="CB30" s="169"/>
      <c r="CC30" s="169"/>
      <c r="CD30" s="169"/>
      <c r="CE30" s="169"/>
      <c r="CF30" s="169"/>
      <c r="CG30" s="169"/>
      <c r="CH30" s="169"/>
      <c r="CI30" s="169"/>
      <c r="CJ30" s="169"/>
      <c r="CK30" s="169"/>
      <c r="CL30" s="169"/>
      <c r="CM30" s="169"/>
      <c r="CN30" s="169"/>
      <c r="CO30" s="169"/>
      <c r="CP30" s="169"/>
      <c r="CQ30" s="169"/>
      <c r="CR30" s="169"/>
      <c r="CS30" s="169"/>
      <c r="CT30" s="169"/>
      <c r="CU30" s="169"/>
      <c r="CV30" s="169"/>
      <c r="CW30" s="169"/>
      <c r="CX30" s="169"/>
      <c r="CY30" s="169"/>
      <c r="CZ30" s="169"/>
      <c r="DA30" s="169"/>
      <c r="DB30" s="169"/>
      <c r="DC30" s="169"/>
      <c r="DD30" s="169"/>
      <c r="DE30" s="169"/>
      <c r="DF30" s="169"/>
      <c r="DG30" s="169"/>
      <c r="DH30" s="169"/>
      <c r="DI30" s="169"/>
      <c r="DJ30" s="169"/>
      <c r="DK30" s="169"/>
      <c r="DL30" s="169"/>
      <c r="DM30" s="169"/>
      <c r="DN30" s="169"/>
      <c r="DO30" s="169"/>
      <c r="DP30" s="169"/>
      <c r="DQ30" s="169"/>
      <c r="DR30" s="169"/>
      <c r="DS30" s="169"/>
      <c r="DT30" s="169"/>
      <c r="DU30" s="169"/>
      <c r="DV30" s="169"/>
      <c r="DW30" s="169"/>
      <c r="DX30" s="169"/>
      <c r="DY30" s="169"/>
      <c r="DZ30" s="169"/>
      <c r="EA30" s="169"/>
      <c r="EB30" s="169"/>
      <c r="EC30" s="169"/>
      <c r="ED30" s="169"/>
      <c r="EE30" s="169"/>
      <c r="EF30" s="169"/>
      <c r="EG30" s="169"/>
      <c r="EH30" s="169"/>
      <c r="EI30" s="169"/>
      <c r="EJ30" s="169"/>
      <c r="EK30" s="169"/>
      <c r="EL30" s="169"/>
      <c r="EM30" s="169"/>
      <c r="EN30" s="169"/>
      <c r="EO30" s="169"/>
      <c r="EP30" s="169"/>
      <c r="EQ30" s="169"/>
      <c r="ER30" s="169"/>
      <c r="ES30" s="169"/>
      <c r="ET30" s="169"/>
      <c r="EU30" s="169"/>
      <c r="EV30" s="169"/>
      <c r="EW30" s="169"/>
      <c r="EX30" s="169"/>
      <c r="EY30" s="169"/>
      <c r="EZ30" s="169"/>
      <c r="FA30" s="169"/>
      <c r="FB30" s="169"/>
      <c r="FC30" s="169"/>
      <c r="FD30" s="169"/>
      <c r="FE30" s="169"/>
      <c r="FF30" s="169"/>
      <c r="FG30" s="169"/>
      <c r="FH30" s="169"/>
      <c r="FI30" s="169"/>
      <c r="FJ30" s="169"/>
      <c r="FK30" s="169"/>
      <c r="FL30" s="169"/>
    </row>
    <row r="31" spans="1:168" s="179" customFormat="1" ht="31.5" x14ac:dyDescent="0.25">
      <c r="A31" s="172">
        <v>36</v>
      </c>
      <c r="B31" s="253">
        <v>29</v>
      </c>
      <c r="C31" s="250" t="s">
        <v>303</v>
      </c>
      <c r="D31" s="328" t="s">
        <v>304</v>
      </c>
      <c r="E31" s="250" t="s">
        <v>305</v>
      </c>
      <c r="F31" s="251"/>
      <c r="G31" s="251"/>
      <c r="H31" s="256">
        <v>2</v>
      </c>
      <c r="I31" s="256"/>
      <c r="J31" s="257" t="s">
        <v>263</v>
      </c>
      <c r="K31" s="260" t="s">
        <v>306</v>
      </c>
      <c r="L31" s="251" t="s">
        <v>307</v>
      </c>
      <c r="M31" s="251"/>
      <c r="N31" s="252">
        <v>1</v>
      </c>
      <c r="O31" s="253">
        <v>1</v>
      </c>
      <c r="P31" s="253"/>
      <c r="Q31" s="253"/>
      <c r="R31" s="253"/>
      <c r="S31" s="253"/>
      <c r="T31" s="253"/>
      <c r="U31" s="253">
        <v>4</v>
      </c>
      <c r="V31" s="261"/>
      <c r="W31" s="253" t="s">
        <v>363</v>
      </c>
      <c r="X31" s="190"/>
      <c r="Y31" s="178"/>
      <c r="Z31" s="178"/>
      <c r="AA31" s="178"/>
      <c r="AB31" s="178"/>
      <c r="AC31" s="178"/>
      <c r="AD31" s="178"/>
      <c r="AE31" s="178"/>
      <c r="AF31" s="178"/>
      <c r="AG31" s="178"/>
      <c r="AH31" s="178"/>
      <c r="AI31" s="178"/>
      <c r="AJ31" s="178"/>
      <c r="AK31" s="178"/>
      <c r="AL31" s="178"/>
      <c r="AM31" s="178"/>
      <c r="AN31" s="178"/>
      <c r="AO31" s="178"/>
      <c r="AP31" s="178"/>
      <c r="AQ31" s="178"/>
      <c r="AR31" s="178"/>
      <c r="AS31" s="178"/>
      <c r="AT31" s="178"/>
      <c r="AU31" s="178"/>
      <c r="AV31" s="178"/>
      <c r="AW31" s="178"/>
      <c r="AX31" s="178"/>
      <c r="AY31" s="178"/>
      <c r="AZ31" s="178"/>
      <c r="BA31" s="178"/>
      <c r="BB31" s="178"/>
      <c r="BC31" s="178"/>
      <c r="BD31" s="178"/>
      <c r="BE31" s="178"/>
      <c r="BF31" s="178"/>
      <c r="BG31" s="178"/>
      <c r="BH31" s="178"/>
      <c r="BI31" s="178"/>
      <c r="BJ31" s="178"/>
      <c r="BK31" s="178"/>
      <c r="BL31" s="178"/>
      <c r="BM31" s="178"/>
      <c r="BN31" s="178"/>
      <c r="BO31" s="178"/>
      <c r="BP31" s="178"/>
      <c r="BQ31" s="178"/>
      <c r="BR31" s="178"/>
      <c r="BS31" s="178"/>
      <c r="BT31" s="178"/>
      <c r="BU31" s="178"/>
      <c r="BV31" s="178"/>
      <c r="BW31" s="178"/>
      <c r="BX31" s="178"/>
      <c r="BY31" s="178"/>
      <c r="BZ31" s="178"/>
      <c r="CA31" s="178"/>
      <c r="CB31" s="178"/>
      <c r="CC31" s="178"/>
      <c r="CD31" s="178"/>
      <c r="CE31" s="178"/>
      <c r="CF31" s="178"/>
      <c r="CG31" s="178"/>
      <c r="CH31" s="178"/>
      <c r="CI31" s="178"/>
      <c r="CJ31" s="178"/>
      <c r="CK31" s="178"/>
      <c r="CL31" s="178"/>
      <c r="CM31" s="178"/>
      <c r="CN31" s="178"/>
      <c r="CO31" s="178"/>
      <c r="CP31" s="178"/>
      <c r="CQ31" s="178"/>
      <c r="CR31" s="178"/>
      <c r="CS31" s="178"/>
      <c r="CT31" s="178"/>
      <c r="CU31" s="178"/>
      <c r="CV31" s="178"/>
      <c r="CW31" s="178"/>
      <c r="CX31" s="178"/>
      <c r="CY31" s="178"/>
      <c r="CZ31" s="178"/>
      <c r="DA31" s="178"/>
      <c r="DB31" s="178"/>
      <c r="DC31" s="178"/>
      <c r="DD31" s="178"/>
      <c r="DE31" s="178"/>
      <c r="DF31" s="178"/>
      <c r="DG31" s="178"/>
      <c r="DH31" s="178"/>
      <c r="DI31" s="178"/>
      <c r="DJ31" s="178"/>
      <c r="DK31" s="178"/>
      <c r="DL31" s="178"/>
      <c r="DM31" s="178"/>
      <c r="DN31" s="178"/>
      <c r="DO31" s="178"/>
      <c r="DP31" s="178"/>
      <c r="DQ31" s="178"/>
      <c r="DR31" s="178"/>
      <c r="DS31" s="178"/>
      <c r="DT31" s="178"/>
      <c r="DU31" s="178"/>
      <c r="DV31" s="178"/>
      <c r="DW31" s="178"/>
      <c r="DX31" s="178"/>
      <c r="DY31" s="178"/>
      <c r="DZ31" s="178"/>
      <c r="EA31" s="178"/>
      <c r="EB31" s="178"/>
      <c r="EC31" s="178"/>
      <c r="ED31" s="178"/>
      <c r="EE31" s="178"/>
      <c r="EF31" s="178"/>
      <c r="EG31" s="178"/>
      <c r="EH31" s="178"/>
      <c r="EI31" s="178"/>
      <c r="EJ31" s="178"/>
      <c r="EK31" s="178"/>
      <c r="EL31" s="178"/>
      <c r="EM31" s="178"/>
      <c r="EN31" s="178"/>
      <c r="EO31" s="178"/>
      <c r="EP31" s="178"/>
      <c r="EQ31" s="178"/>
      <c r="ER31" s="178"/>
      <c r="ES31" s="178"/>
      <c r="ET31" s="178"/>
      <c r="EU31" s="178"/>
      <c r="EV31" s="178"/>
      <c r="EW31" s="178"/>
      <c r="EX31" s="178"/>
      <c r="EY31" s="178"/>
      <c r="EZ31" s="178"/>
      <c r="FA31" s="178"/>
      <c r="FB31" s="178"/>
      <c r="FC31" s="178"/>
      <c r="FD31" s="178"/>
      <c r="FE31" s="178"/>
      <c r="FF31" s="178"/>
      <c r="FG31" s="178"/>
      <c r="FH31" s="178"/>
      <c r="FI31" s="178"/>
      <c r="FJ31" s="178"/>
      <c r="FK31" s="178"/>
      <c r="FL31" s="178"/>
    </row>
    <row r="32" spans="1:168" s="171" customFormat="1" ht="31.5" x14ac:dyDescent="0.25">
      <c r="A32" s="172">
        <v>61</v>
      </c>
      <c r="B32" s="253">
        <v>30</v>
      </c>
      <c r="C32" s="251" t="s">
        <v>327</v>
      </c>
      <c r="D32" s="329" t="s">
        <v>328</v>
      </c>
      <c r="E32" s="251" t="s">
        <v>329</v>
      </c>
      <c r="F32" s="251"/>
      <c r="G32" s="251"/>
      <c r="H32" s="256"/>
      <c r="I32" s="256"/>
      <c r="J32" s="251" t="s">
        <v>263</v>
      </c>
      <c r="K32" s="260" t="s">
        <v>330</v>
      </c>
      <c r="L32" s="251"/>
      <c r="M32" s="251"/>
      <c r="N32" s="252">
        <v>1</v>
      </c>
      <c r="O32" s="253">
        <v>1</v>
      </c>
      <c r="P32" s="253"/>
      <c r="Q32" s="253"/>
      <c r="R32" s="253"/>
      <c r="S32" s="253"/>
      <c r="T32" s="253"/>
      <c r="U32" s="253">
        <v>4</v>
      </c>
      <c r="V32" s="254"/>
      <c r="W32" s="253" t="s">
        <v>385</v>
      </c>
      <c r="X32" s="170"/>
      <c r="Y32" s="169"/>
      <c r="Z32" s="169"/>
      <c r="AA32" s="169"/>
      <c r="AB32" s="169"/>
      <c r="AC32" s="169"/>
      <c r="AD32" s="169"/>
      <c r="AE32" s="169"/>
      <c r="AF32" s="169"/>
      <c r="AG32" s="169"/>
      <c r="AH32" s="169"/>
      <c r="AI32" s="169"/>
      <c r="AJ32" s="169"/>
      <c r="AK32" s="169"/>
      <c r="AL32" s="169"/>
      <c r="AM32" s="169"/>
      <c r="AN32" s="169"/>
      <c r="AO32" s="169"/>
      <c r="AP32" s="169"/>
      <c r="AQ32" s="169"/>
      <c r="AR32" s="169"/>
      <c r="AS32" s="169"/>
      <c r="AT32" s="169"/>
      <c r="AU32" s="169"/>
      <c r="AV32" s="169"/>
      <c r="AW32" s="169"/>
      <c r="AX32" s="169"/>
      <c r="AY32" s="169"/>
      <c r="AZ32" s="169"/>
      <c r="BA32" s="169"/>
      <c r="BB32" s="169"/>
      <c r="BC32" s="169"/>
      <c r="BD32" s="169"/>
      <c r="BE32" s="169"/>
      <c r="BF32" s="169"/>
      <c r="BG32" s="169"/>
      <c r="BH32" s="169"/>
      <c r="BI32" s="169"/>
      <c r="BJ32" s="169"/>
      <c r="BK32" s="169"/>
      <c r="BL32" s="169"/>
      <c r="BM32" s="169"/>
      <c r="BN32" s="169"/>
      <c r="BO32" s="169"/>
      <c r="BP32" s="169"/>
      <c r="BQ32" s="169"/>
      <c r="BR32" s="169"/>
      <c r="BS32" s="169"/>
      <c r="BT32" s="169"/>
      <c r="BU32" s="169"/>
      <c r="BV32" s="169"/>
      <c r="BW32" s="169"/>
      <c r="BX32" s="169"/>
      <c r="BY32" s="169"/>
      <c r="BZ32" s="169"/>
      <c r="CA32" s="169"/>
      <c r="CB32" s="169"/>
      <c r="CC32" s="169"/>
      <c r="CD32" s="169"/>
      <c r="CE32" s="169"/>
      <c r="CF32" s="169"/>
      <c r="CG32" s="169"/>
      <c r="CH32" s="169"/>
      <c r="CI32" s="169"/>
      <c r="CJ32" s="169"/>
      <c r="CK32" s="169"/>
      <c r="CL32" s="169"/>
      <c r="CM32" s="169"/>
      <c r="CN32" s="169"/>
      <c r="CO32" s="169"/>
      <c r="CP32" s="169"/>
      <c r="CQ32" s="169"/>
      <c r="CR32" s="169"/>
      <c r="CS32" s="169"/>
      <c r="CT32" s="169"/>
      <c r="CU32" s="169"/>
      <c r="CV32" s="169"/>
      <c r="CW32" s="169"/>
      <c r="CX32" s="169"/>
      <c r="CY32" s="169"/>
      <c r="CZ32" s="169"/>
      <c r="DA32" s="169"/>
      <c r="DB32" s="169"/>
      <c r="DC32" s="169"/>
      <c r="DD32" s="169"/>
      <c r="DE32" s="169"/>
      <c r="DF32" s="169"/>
      <c r="DG32" s="169"/>
      <c r="DH32" s="169"/>
      <c r="DI32" s="169"/>
      <c r="DJ32" s="169"/>
      <c r="DK32" s="169"/>
      <c r="DL32" s="169"/>
      <c r="DM32" s="169"/>
      <c r="DN32" s="169"/>
      <c r="DO32" s="169"/>
      <c r="DP32" s="169"/>
      <c r="DQ32" s="169"/>
      <c r="DR32" s="169"/>
      <c r="DS32" s="169"/>
      <c r="DT32" s="169"/>
      <c r="DU32" s="169"/>
      <c r="DV32" s="169"/>
      <c r="DW32" s="169"/>
      <c r="DX32" s="169"/>
      <c r="DY32" s="169"/>
      <c r="DZ32" s="169"/>
      <c r="EA32" s="169"/>
      <c r="EB32" s="169"/>
      <c r="EC32" s="169"/>
      <c r="ED32" s="169"/>
      <c r="EE32" s="169"/>
      <c r="EF32" s="169"/>
      <c r="EG32" s="169"/>
      <c r="EH32" s="169"/>
      <c r="EI32" s="169"/>
      <c r="EJ32" s="169"/>
      <c r="EK32" s="169"/>
      <c r="EL32" s="169"/>
      <c r="EM32" s="169"/>
      <c r="EN32" s="169"/>
      <c r="EO32" s="169"/>
      <c r="EP32" s="169"/>
      <c r="EQ32" s="169"/>
      <c r="ER32" s="169"/>
      <c r="ES32" s="169"/>
      <c r="ET32" s="169"/>
      <c r="EU32" s="169"/>
      <c r="EV32" s="169"/>
      <c r="EW32" s="169"/>
      <c r="EX32" s="169"/>
      <c r="EY32" s="169"/>
      <c r="EZ32" s="169"/>
      <c r="FA32" s="169"/>
      <c r="FB32" s="169"/>
      <c r="FC32" s="169"/>
      <c r="FD32" s="169"/>
      <c r="FE32" s="169"/>
      <c r="FF32" s="169"/>
      <c r="FG32" s="169"/>
      <c r="FH32" s="169"/>
      <c r="FI32" s="169"/>
      <c r="FJ32" s="169"/>
      <c r="FK32" s="169"/>
      <c r="FL32" s="169"/>
    </row>
    <row r="33" spans="1:168" s="179" customFormat="1" ht="31.5" x14ac:dyDescent="0.25">
      <c r="A33" s="186">
        <v>42</v>
      </c>
      <c r="B33" s="253">
        <v>31</v>
      </c>
      <c r="C33" s="250" t="s">
        <v>343</v>
      </c>
      <c r="D33" s="265" t="s">
        <v>344</v>
      </c>
      <c r="E33" s="255" t="s">
        <v>345</v>
      </c>
      <c r="F33" s="251"/>
      <c r="G33" s="251"/>
      <c r="H33" s="256">
        <v>1</v>
      </c>
      <c r="I33" s="256"/>
      <c r="J33" s="251"/>
      <c r="K33" s="251"/>
      <c r="L33" s="251"/>
      <c r="M33" s="251"/>
      <c r="N33" s="252"/>
      <c r="O33" s="253"/>
      <c r="P33" s="253"/>
      <c r="Q33" s="253"/>
      <c r="R33" s="253"/>
      <c r="S33" s="253"/>
      <c r="T33" s="253"/>
      <c r="U33" s="253">
        <v>4</v>
      </c>
      <c r="V33" s="254"/>
      <c r="W33" s="253" t="s">
        <v>385</v>
      </c>
      <c r="X33" s="170"/>
      <c r="Y33" s="178"/>
      <c r="Z33" s="178"/>
      <c r="AA33" s="178"/>
      <c r="AB33" s="178"/>
      <c r="AC33" s="178"/>
      <c r="AD33" s="178"/>
      <c r="AE33" s="178"/>
      <c r="AF33" s="178"/>
      <c r="AG33" s="178"/>
      <c r="AH33" s="178"/>
      <c r="AI33" s="178"/>
      <c r="AJ33" s="178"/>
      <c r="AK33" s="178"/>
      <c r="AL33" s="178"/>
      <c r="AM33" s="178"/>
      <c r="AN33" s="178"/>
      <c r="AO33" s="178"/>
      <c r="AP33" s="178"/>
      <c r="AQ33" s="178"/>
      <c r="AR33" s="178"/>
      <c r="AS33" s="178"/>
      <c r="AT33" s="178"/>
      <c r="AU33" s="178"/>
      <c r="AV33" s="178"/>
      <c r="AW33" s="178"/>
      <c r="AX33" s="178"/>
      <c r="AY33" s="178"/>
      <c r="AZ33" s="178"/>
      <c r="BA33" s="178"/>
      <c r="BB33" s="178"/>
      <c r="BC33" s="178"/>
      <c r="BD33" s="178"/>
      <c r="BE33" s="178"/>
      <c r="BF33" s="178"/>
      <c r="BG33" s="178"/>
      <c r="BH33" s="178"/>
      <c r="BI33" s="178"/>
      <c r="BJ33" s="178"/>
      <c r="BK33" s="178"/>
      <c r="BL33" s="178"/>
      <c r="BM33" s="178"/>
      <c r="BN33" s="178"/>
      <c r="BO33" s="178"/>
      <c r="BP33" s="178"/>
      <c r="BQ33" s="178"/>
      <c r="BR33" s="178"/>
      <c r="BS33" s="178"/>
      <c r="BT33" s="178"/>
      <c r="BU33" s="178"/>
      <c r="BV33" s="178"/>
      <c r="BW33" s="178"/>
      <c r="BX33" s="178"/>
      <c r="BY33" s="178"/>
      <c r="BZ33" s="178"/>
      <c r="CA33" s="178"/>
      <c r="CB33" s="178"/>
      <c r="CC33" s="178"/>
      <c r="CD33" s="178"/>
      <c r="CE33" s="178"/>
      <c r="CF33" s="178"/>
      <c r="CG33" s="178"/>
      <c r="CH33" s="178"/>
      <c r="CI33" s="178"/>
      <c r="CJ33" s="178"/>
      <c r="CK33" s="178"/>
      <c r="CL33" s="178"/>
      <c r="CM33" s="178"/>
      <c r="CN33" s="178"/>
      <c r="CO33" s="178"/>
      <c r="CP33" s="178"/>
      <c r="CQ33" s="178"/>
      <c r="CR33" s="178"/>
      <c r="CS33" s="178"/>
      <c r="CT33" s="178"/>
      <c r="CU33" s="178"/>
      <c r="CV33" s="178"/>
      <c r="CW33" s="178"/>
      <c r="CX33" s="178"/>
      <c r="CY33" s="178"/>
      <c r="CZ33" s="178"/>
      <c r="DA33" s="178"/>
      <c r="DB33" s="178"/>
      <c r="DC33" s="178"/>
      <c r="DD33" s="178"/>
      <c r="DE33" s="178"/>
      <c r="DF33" s="178"/>
      <c r="DG33" s="178"/>
      <c r="DH33" s="178"/>
      <c r="DI33" s="178"/>
      <c r="DJ33" s="178"/>
      <c r="DK33" s="178"/>
      <c r="DL33" s="178"/>
      <c r="DM33" s="178"/>
      <c r="DN33" s="178"/>
      <c r="DO33" s="178"/>
      <c r="DP33" s="178"/>
      <c r="DQ33" s="178"/>
      <c r="DR33" s="178"/>
      <c r="DS33" s="178"/>
      <c r="DT33" s="178"/>
      <c r="DU33" s="178"/>
      <c r="DV33" s="178"/>
      <c r="DW33" s="178"/>
      <c r="DX33" s="178"/>
      <c r="DY33" s="178"/>
      <c r="DZ33" s="178"/>
      <c r="EA33" s="178"/>
      <c r="EB33" s="178"/>
      <c r="EC33" s="178"/>
      <c r="ED33" s="178"/>
      <c r="EE33" s="178"/>
      <c r="EF33" s="178"/>
      <c r="EG33" s="178"/>
      <c r="EH33" s="178"/>
      <c r="EI33" s="178"/>
      <c r="EJ33" s="178"/>
      <c r="EK33" s="178"/>
      <c r="EL33" s="178"/>
      <c r="EM33" s="178"/>
      <c r="EN33" s="178"/>
      <c r="EO33" s="178"/>
      <c r="EP33" s="178"/>
      <c r="EQ33" s="178"/>
      <c r="ER33" s="178"/>
      <c r="ES33" s="178"/>
      <c r="ET33" s="178"/>
      <c r="EU33" s="178"/>
      <c r="EV33" s="178"/>
      <c r="EW33" s="178"/>
      <c r="EX33" s="178"/>
      <c r="EY33" s="178"/>
      <c r="EZ33" s="178"/>
      <c r="FA33" s="178"/>
      <c r="FB33" s="178"/>
      <c r="FC33" s="178"/>
      <c r="FD33" s="178"/>
      <c r="FE33" s="178"/>
      <c r="FF33" s="178"/>
      <c r="FG33" s="178"/>
      <c r="FH33" s="178"/>
      <c r="FI33" s="178"/>
      <c r="FJ33" s="178"/>
      <c r="FK33" s="178"/>
      <c r="FL33" s="178"/>
    </row>
    <row r="34" spans="1:168" s="171" customFormat="1" ht="81" x14ac:dyDescent="0.25">
      <c r="A34" s="172">
        <v>25</v>
      </c>
      <c r="B34" s="253">
        <v>32</v>
      </c>
      <c r="C34" s="250" t="s">
        <v>373</v>
      </c>
      <c r="D34" s="328" t="s">
        <v>374</v>
      </c>
      <c r="E34" s="251" t="s">
        <v>375</v>
      </c>
      <c r="F34" s="251"/>
      <c r="G34" s="259"/>
      <c r="H34" s="256">
        <v>1</v>
      </c>
      <c r="I34" s="267" t="s">
        <v>376</v>
      </c>
      <c r="J34" s="250" t="s">
        <v>263</v>
      </c>
      <c r="K34" s="250" t="s">
        <v>377</v>
      </c>
      <c r="L34" s="250" t="s">
        <v>300</v>
      </c>
      <c r="M34" s="251" t="s">
        <v>301</v>
      </c>
      <c r="N34" s="252">
        <v>1</v>
      </c>
      <c r="O34" s="253"/>
      <c r="P34" s="253"/>
      <c r="Q34" s="253"/>
      <c r="R34" s="253"/>
      <c r="S34" s="253">
        <v>1</v>
      </c>
      <c r="T34" s="253" t="s">
        <v>302</v>
      </c>
      <c r="U34" s="253">
        <v>4</v>
      </c>
      <c r="V34" s="254"/>
      <c r="W34" s="253" t="s">
        <v>385</v>
      </c>
      <c r="X34" s="170"/>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69"/>
      <c r="BC34" s="169"/>
      <c r="BD34" s="169"/>
      <c r="BE34" s="169"/>
      <c r="BF34" s="169"/>
      <c r="BG34" s="169"/>
      <c r="BH34" s="169"/>
      <c r="BI34" s="169"/>
      <c r="BJ34" s="169"/>
      <c r="BK34" s="169"/>
      <c r="BL34" s="169"/>
      <c r="BM34" s="169"/>
      <c r="BN34" s="169"/>
      <c r="BO34" s="169"/>
      <c r="BP34" s="169"/>
      <c r="BQ34" s="169"/>
      <c r="BR34" s="169"/>
      <c r="BS34" s="169"/>
      <c r="BT34" s="169"/>
      <c r="BU34" s="169"/>
      <c r="BV34" s="169"/>
      <c r="BW34" s="169"/>
      <c r="BX34" s="169"/>
      <c r="BY34" s="169"/>
      <c r="BZ34" s="169"/>
      <c r="CA34" s="169"/>
      <c r="CB34" s="169"/>
      <c r="CC34" s="169"/>
      <c r="CD34" s="169"/>
      <c r="CE34" s="169"/>
      <c r="CF34" s="169"/>
      <c r="CG34" s="169"/>
      <c r="CH34" s="169"/>
      <c r="CI34" s="169"/>
      <c r="CJ34" s="169"/>
      <c r="CK34" s="169"/>
      <c r="CL34" s="169"/>
      <c r="CM34" s="169"/>
      <c r="CN34" s="169"/>
      <c r="CO34" s="169"/>
      <c r="CP34" s="169"/>
      <c r="CQ34" s="169"/>
      <c r="CR34" s="169"/>
      <c r="CS34" s="169"/>
      <c r="CT34" s="169"/>
      <c r="CU34" s="169"/>
      <c r="CV34" s="169"/>
      <c r="CW34" s="169"/>
      <c r="CX34" s="169"/>
      <c r="CY34" s="169"/>
      <c r="CZ34" s="169"/>
      <c r="DA34" s="169"/>
      <c r="DB34" s="169"/>
      <c r="DC34" s="169"/>
      <c r="DD34" s="169"/>
      <c r="DE34" s="169"/>
      <c r="DF34" s="169"/>
      <c r="DG34" s="169"/>
      <c r="DH34" s="169"/>
      <c r="DI34" s="169"/>
      <c r="DJ34" s="169"/>
      <c r="DK34" s="169"/>
      <c r="DL34" s="169"/>
      <c r="DM34" s="169"/>
      <c r="DN34" s="169"/>
      <c r="DO34" s="169"/>
      <c r="DP34" s="169"/>
      <c r="DQ34" s="169"/>
      <c r="DR34" s="169"/>
      <c r="DS34" s="169"/>
      <c r="DT34" s="169"/>
      <c r="DU34" s="169"/>
      <c r="DV34" s="169"/>
      <c r="DW34" s="169"/>
      <c r="DX34" s="169"/>
      <c r="DY34" s="169"/>
      <c r="DZ34" s="169"/>
      <c r="EA34" s="169"/>
      <c r="EB34" s="169"/>
      <c r="EC34" s="169"/>
      <c r="ED34" s="169"/>
      <c r="EE34" s="169"/>
      <c r="EF34" s="169"/>
      <c r="EG34" s="169"/>
      <c r="EH34" s="169"/>
      <c r="EI34" s="169"/>
      <c r="EJ34" s="169"/>
      <c r="EK34" s="169"/>
      <c r="EL34" s="169"/>
      <c r="EM34" s="169"/>
      <c r="EN34" s="169"/>
      <c r="EO34" s="169"/>
      <c r="EP34" s="169"/>
      <c r="EQ34" s="169"/>
      <c r="ER34" s="169"/>
      <c r="ES34" s="169"/>
      <c r="ET34" s="169"/>
      <c r="EU34" s="169"/>
      <c r="EV34" s="169"/>
      <c r="EW34" s="169"/>
      <c r="EX34" s="169"/>
      <c r="EY34" s="169"/>
      <c r="EZ34" s="169"/>
      <c r="FA34" s="169"/>
      <c r="FB34" s="169"/>
      <c r="FC34" s="169"/>
      <c r="FD34" s="169"/>
      <c r="FE34" s="169"/>
      <c r="FF34" s="169"/>
      <c r="FG34" s="169"/>
      <c r="FH34" s="169"/>
      <c r="FI34" s="169"/>
      <c r="FJ34" s="169"/>
      <c r="FK34" s="169"/>
      <c r="FL34" s="169"/>
    </row>
    <row r="35" spans="1:168" s="179" customFormat="1" ht="31.5" x14ac:dyDescent="0.25">
      <c r="A35" s="172">
        <v>33</v>
      </c>
      <c r="B35" s="253">
        <v>33</v>
      </c>
      <c r="C35" s="251" t="s">
        <v>378</v>
      </c>
      <c r="D35" s="329" t="s">
        <v>379</v>
      </c>
      <c r="E35" s="251" t="s">
        <v>380</v>
      </c>
      <c r="F35" s="251"/>
      <c r="G35" s="259"/>
      <c r="H35" s="256">
        <v>1</v>
      </c>
      <c r="I35" s="256"/>
      <c r="J35" s="257" t="s">
        <v>278</v>
      </c>
      <c r="K35" s="258" t="s">
        <v>381</v>
      </c>
      <c r="L35" s="259"/>
      <c r="M35" s="251"/>
      <c r="N35" s="252">
        <v>1</v>
      </c>
      <c r="O35" s="253"/>
      <c r="P35" s="253"/>
      <c r="Q35" s="253">
        <v>1</v>
      </c>
      <c r="R35" s="253"/>
      <c r="S35" s="253"/>
      <c r="T35" s="253"/>
      <c r="U35" s="253">
        <v>4</v>
      </c>
      <c r="V35" s="261"/>
      <c r="W35" s="253" t="s">
        <v>385</v>
      </c>
      <c r="X35" s="170"/>
      <c r="Y35" s="178"/>
      <c r="Z35" s="178"/>
      <c r="AA35" s="178"/>
      <c r="AB35" s="178"/>
      <c r="AC35" s="178"/>
      <c r="AD35" s="178"/>
      <c r="AE35" s="178"/>
      <c r="AF35" s="178"/>
      <c r="AG35" s="178"/>
      <c r="AH35" s="178"/>
      <c r="AI35" s="178"/>
      <c r="AJ35" s="178"/>
      <c r="AK35" s="178"/>
      <c r="AL35" s="178"/>
      <c r="AM35" s="178"/>
      <c r="AN35" s="178"/>
      <c r="AO35" s="178"/>
      <c r="AP35" s="178"/>
      <c r="AQ35" s="178"/>
      <c r="AR35" s="178"/>
      <c r="AS35" s="178"/>
      <c r="AT35" s="178"/>
      <c r="AU35" s="178"/>
      <c r="AV35" s="178"/>
      <c r="AW35" s="178"/>
      <c r="AX35" s="178"/>
      <c r="AY35" s="178"/>
      <c r="AZ35" s="178"/>
      <c r="BA35" s="178"/>
      <c r="BB35" s="178"/>
      <c r="BC35" s="178"/>
      <c r="BD35" s="178"/>
      <c r="BE35" s="178"/>
      <c r="BF35" s="178"/>
      <c r="BG35" s="178"/>
      <c r="BH35" s="178"/>
      <c r="BI35" s="178"/>
      <c r="BJ35" s="178"/>
      <c r="BK35" s="178"/>
      <c r="BL35" s="178"/>
      <c r="BM35" s="178"/>
      <c r="BN35" s="178"/>
      <c r="BO35" s="178"/>
      <c r="BP35" s="178"/>
      <c r="BQ35" s="178"/>
      <c r="BR35" s="178"/>
      <c r="BS35" s="178"/>
      <c r="BT35" s="178"/>
      <c r="BU35" s="178"/>
      <c r="BV35" s="178"/>
      <c r="BW35" s="178"/>
      <c r="BX35" s="178"/>
      <c r="BY35" s="178"/>
      <c r="BZ35" s="178"/>
      <c r="CA35" s="178"/>
      <c r="CB35" s="178"/>
      <c r="CC35" s="178"/>
      <c r="CD35" s="178"/>
      <c r="CE35" s="178"/>
      <c r="CF35" s="178"/>
      <c r="CG35" s="178"/>
      <c r="CH35" s="178"/>
      <c r="CI35" s="178"/>
      <c r="CJ35" s="178"/>
      <c r="CK35" s="178"/>
      <c r="CL35" s="178"/>
      <c r="CM35" s="178"/>
      <c r="CN35" s="178"/>
      <c r="CO35" s="178"/>
      <c r="CP35" s="178"/>
      <c r="CQ35" s="178"/>
      <c r="CR35" s="178"/>
      <c r="CS35" s="178"/>
      <c r="CT35" s="178"/>
      <c r="CU35" s="178"/>
      <c r="CV35" s="178"/>
      <c r="CW35" s="178"/>
      <c r="CX35" s="178"/>
      <c r="CY35" s="178"/>
      <c r="CZ35" s="178"/>
      <c r="DA35" s="178"/>
      <c r="DB35" s="178"/>
      <c r="DC35" s="178"/>
      <c r="DD35" s="178"/>
      <c r="DE35" s="178"/>
      <c r="DF35" s="178"/>
      <c r="DG35" s="178"/>
      <c r="DH35" s="178"/>
      <c r="DI35" s="178"/>
      <c r="DJ35" s="178"/>
      <c r="DK35" s="178"/>
      <c r="DL35" s="178"/>
      <c r="DM35" s="178"/>
      <c r="DN35" s="178"/>
      <c r="DO35" s="178"/>
      <c r="DP35" s="178"/>
      <c r="DQ35" s="178"/>
      <c r="DR35" s="178"/>
      <c r="DS35" s="178"/>
      <c r="DT35" s="178"/>
      <c r="DU35" s="178"/>
      <c r="DV35" s="178"/>
      <c r="DW35" s="178"/>
      <c r="DX35" s="178"/>
      <c r="DY35" s="178"/>
      <c r="DZ35" s="178"/>
      <c r="EA35" s="178"/>
      <c r="EB35" s="178"/>
      <c r="EC35" s="178"/>
      <c r="ED35" s="178"/>
      <c r="EE35" s="178"/>
      <c r="EF35" s="178"/>
      <c r="EG35" s="178"/>
      <c r="EH35" s="178"/>
      <c r="EI35" s="178"/>
      <c r="EJ35" s="178"/>
      <c r="EK35" s="178"/>
      <c r="EL35" s="178"/>
      <c r="EM35" s="178"/>
      <c r="EN35" s="178"/>
      <c r="EO35" s="178"/>
      <c r="EP35" s="178"/>
      <c r="EQ35" s="178"/>
      <c r="ER35" s="178"/>
      <c r="ES35" s="178"/>
      <c r="ET35" s="178"/>
      <c r="EU35" s="178"/>
      <c r="EV35" s="178"/>
      <c r="EW35" s="178"/>
      <c r="EX35" s="178"/>
      <c r="EY35" s="178"/>
      <c r="EZ35" s="178"/>
      <c r="FA35" s="178"/>
      <c r="FB35" s="178"/>
      <c r="FC35" s="178"/>
      <c r="FD35" s="178"/>
      <c r="FE35" s="178"/>
      <c r="FF35" s="178"/>
      <c r="FG35" s="178"/>
      <c r="FH35" s="178"/>
      <c r="FI35" s="178"/>
      <c r="FJ35" s="178"/>
      <c r="FK35" s="178"/>
      <c r="FL35" s="178"/>
    </row>
    <row r="36" spans="1:168" s="171" customFormat="1" ht="78.75" x14ac:dyDescent="0.25">
      <c r="A36" s="172">
        <v>34</v>
      </c>
      <c r="B36" s="253">
        <v>34</v>
      </c>
      <c r="C36" s="250" t="s">
        <v>407</v>
      </c>
      <c r="D36" s="328" t="s">
        <v>408</v>
      </c>
      <c r="E36" s="280" t="s">
        <v>409</v>
      </c>
      <c r="F36" s="162"/>
      <c r="G36" s="162"/>
      <c r="H36" s="174">
        <v>1</v>
      </c>
      <c r="I36" s="286" t="s">
        <v>410</v>
      </c>
      <c r="J36" s="176" t="s">
        <v>284</v>
      </c>
      <c r="K36" s="288" t="s">
        <v>411</v>
      </c>
      <c r="L36" s="176" t="s">
        <v>412</v>
      </c>
      <c r="M36" s="162" t="s">
        <v>301</v>
      </c>
      <c r="N36" s="163">
        <v>1</v>
      </c>
      <c r="O36" s="164"/>
      <c r="P36" s="164"/>
      <c r="Q36" s="165">
        <v>1</v>
      </c>
      <c r="R36" s="165" t="s">
        <v>302</v>
      </c>
      <c r="S36" s="166"/>
      <c r="T36" s="166"/>
      <c r="U36" s="166">
        <v>4</v>
      </c>
      <c r="V36" s="276"/>
      <c r="W36" s="253" t="s">
        <v>385</v>
      </c>
      <c r="X36" s="170"/>
      <c r="Y36" s="169"/>
      <c r="Z36" s="169"/>
      <c r="AA36" s="169"/>
      <c r="AB36" s="169"/>
      <c r="AC36" s="169"/>
      <c r="AD36" s="169"/>
      <c r="AE36" s="169"/>
      <c r="AF36" s="169"/>
      <c r="AG36" s="169"/>
      <c r="AH36" s="169"/>
      <c r="AI36" s="169"/>
      <c r="AJ36" s="169"/>
      <c r="AK36" s="169"/>
      <c r="AL36" s="169"/>
      <c r="AM36" s="169"/>
      <c r="AN36" s="169"/>
      <c r="AO36" s="169"/>
      <c r="AP36" s="169"/>
      <c r="AQ36" s="169"/>
      <c r="AR36" s="169"/>
      <c r="AS36" s="169"/>
      <c r="AT36" s="169"/>
      <c r="AU36" s="169"/>
      <c r="AV36" s="169"/>
      <c r="AW36" s="169"/>
      <c r="AX36" s="169"/>
      <c r="AY36" s="169"/>
      <c r="AZ36" s="169"/>
      <c r="BA36" s="169"/>
      <c r="BB36" s="169"/>
      <c r="BC36" s="169"/>
      <c r="BD36" s="169"/>
      <c r="BE36" s="169"/>
      <c r="BF36" s="169"/>
      <c r="BG36" s="169"/>
      <c r="BH36" s="169"/>
      <c r="BI36" s="169"/>
      <c r="BJ36" s="169"/>
      <c r="BK36" s="169"/>
      <c r="BL36" s="169"/>
      <c r="BM36" s="169"/>
      <c r="BN36" s="169"/>
      <c r="BO36" s="169"/>
      <c r="BP36" s="169"/>
      <c r="BQ36" s="169"/>
      <c r="BR36" s="169"/>
      <c r="BS36" s="169"/>
      <c r="BT36" s="169"/>
      <c r="BU36" s="169"/>
      <c r="BV36" s="169"/>
      <c r="BW36" s="169"/>
      <c r="BX36" s="169"/>
      <c r="BY36" s="169"/>
      <c r="BZ36" s="169"/>
      <c r="CA36" s="169"/>
      <c r="CB36" s="169"/>
      <c r="CC36" s="169"/>
      <c r="CD36" s="169"/>
      <c r="CE36" s="169"/>
      <c r="CF36" s="169"/>
      <c r="CG36" s="169"/>
      <c r="CH36" s="169"/>
      <c r="CI36" s="169"/>
      <c r="CJ36" s="169"/>
      <c r="CK36" s="169"/>
      <c r="CL36" s="169"/>
      <c r="CM36" s="169"/>
      <c r="CN36" s="169"/>
      <c r="CO36" s="169"/>
      <c r="CP36" s="169"/>
      <c r="CQ36" s="169"/>
      <c r="CR36" s="169"/>
      <c r="CS36" s="169"/>
      <c r="CT36" s="169"/>
      <c r="CU36" s="169"/>
      <c r="CV36" s="169"/>
      <c r="CW36" s="169"/>
      <c r="CX36" s="169"/>
      <c r="CY36" s="169"/>
      <c r="CZ36" s="169"/>
      <c r="DA36" s="169"/>
      <c r="DB36" s="169"/>
      <c r="DC36" s="169"/>
      <c r="DD36" s="169"/>
      <c r="DE36" s="169"/>
      <c r="DF36" s="169"/>
      <c r="DG36" s="169"/>
      <c r="DH36" s="169"/>
      <c r="DI36" s="169"/>
      <c r="DJ36" s="169"/>
      <c r="DK36" s="169"/>
      <c r="DL36" s="169"/>
      <c r="DM36" s="169"/>
      <c r="DN36" s="169"/>
      <c r="DO36" s="169"/>
      <c r="DP36" s="169"/>
      <c r="DQ36" s="169"/>
      <c r="DR36" s="169"/>
      <c r="DS36" s="169"/>
      <c r="DT36" s="169"/>
      <c r="DU36" s="169"/>
      <c r="DV36" s="169"/>
      <c r="DW36" s="169"/>
      <c r="DX36" s="169"/>
      <c r="DY36" s="169"/>
      <c r="DZ36" s="169"/>
      <c r="EA36" s="169"/>
      <c r="EB36" s="169"/>
      <c r="EC36" s="169"/>
      <c r="ED36" s="169"/>
      <c r="EE36" s="169"/>
      <c r="EF36" s="169"/>
      <c r="EG36" s="169"/>
      <c r="EH36" s="169"/>
      <c r="EI36" s="169"/>
      <c r="EJ36" s="169"/>
      <c r="EK36" s="169"/>
      <c r="EL36" s="169"/>
      <c r="EM36" s="169"/>
      <c r="EN36" s="169"/>
      <c r="EO36" s="169"/>
      <c r="EP36" s="169"/>
      <c r="EQ36" s="169"/>
      <c r="ER36" s="169"/>
      <c r="ES36" s="169"/>
      <c r="ET36" s="169"/>
      <c r="EU36" s="169"/>
      <c r="EV36" s="169"/>
      <c r="EW36" s="169"/>
      <c r="EX36" s="169"/>
      <c r="EY36" s="169"/>
      <c r="EZ36" s="169"/>
      <c r="FA36" s="169"/>
      <c r="FB36" s="169"/>
      <c r="FC36" s="169"/>
      <c r="FD36" s="169"/>
      <c r="FE36" s="169"/>
      <c r="FF36" s="169"/>
      <c r="FG36" s="169"/>
      <c r="FH36" s="169"/>
      <c r="FI36" s="169"/>
      <c r="FJ36" s="169"/>
      <c r="FK36" s="169"/>
      <c r="FL36" s="169"/>
    </row>
    <row r="37" spans="1:168" s="189" customFormat="1" ht="32.25" thickBot="1" x14ac:dyDescent="0.3">
      <c r="A37" s="172">
        <v>59</v>
      </c>
      <c r="B37" s="253">
        <v>35</v>
      </c>
      <c r="C37" s="251" t="s">
        <v>425</v>
      </c>
      <c r="D37" s="332" t="s">
        <v>426</v>
      </c>
      <c r="E37" s="162" t="s">
        <v>427</v>
      </c>
      <c r="F37" s="162"/>
      <c r="G37" s="162"/>
      <c r="H37" s="174"/>
      <c r="I37" s="174"/>
      <c r="J37" s="162" t="s">
        <v>278</v>
      </c>
      <c r="K37" s="162" t="s">
        <v>279</v>
      </c>
      <c r="L37" s="162" t="s">
        <v>428</v>
      </c>
      <c r="M37" s="162"/>
      <c r="N37" s="163">
        <v>1</v>
      </c>
      <c r="O37" s="164"/>
      <c r="P37" s="164"/>
      <c r="Q37" s="165">
        <v>1</v>
      </c>
      <c r="R37" s="165"/>
      <c r="S37" s="166"/>
      <c r="T37" s="166"/>
      <c r="U37" s="166">
        <v>4</v>
      </c>
      <c r="V37" s="278"/>
      <c r="W37" s="253" t="s">
        <v>385</v>
      </c>
      <c r="X37" s="170"/>
      <c r="Y37" s="178"/>
      <c r="Z37" s="178"/>
      <c r="AA37" s="178"/>
      <c r="AB37" s="178"/>
      <c r="AC37" s="178"/>
      <c r="AD37" s="178"/>
      <c r="AE37" s="178"/>
      <c r="AF37" s="178"/>
      <c r="AG37" s="178"/>
      <c r="AH37" s="178"/>
      <c r="AI37" s="178"/>
      <c r="AJ37" s="178"/>
      <c r="AK37" s="178"/>
      <c r="AL37" s="178"/>
      <c r="AM37" s="178"/>
      <c r="AN37" s="178"/>
      <c r="AO37" s="178"/>
      <c r="AP37" s="178"/>
      <c r="AQ37" s="178"/>
      <c r="AR37" s="178"/>
      <c r="AS37" s="178"/>
      <c r="AT37" s="178"/>
      <c r="AU37" s="178"/>
      <c r="AV37" s="178"/>
      <c r="AW37" s="178"/>
      <c r="AX37" s="178"/>
      <c r="AY37" s="178"/>
      <c r="AZ37" s="178"/>
      <c r="BA37" s="178"/>
      <c r="BB37" s="178"/>
      <c r="BC37" s="178"/>
      <c r="BD37" s="178"/>
      <c r="BE37" s="178"/>
      <c r="BF37" s="178"/>
      <c r="BG37" s="178"/>
      <c r="BH37" s="178"/>
      <c r="BI37" s="178"/>
      <c r="BJ37" s="178"/>
      <c r="BK37" s="178"/>
      <c r="BL37" s="178"/>
      <c r="BM37" s="178"/>
      <c r="BN37" s="178"/>
      <c r="BO37" s="178"/>
      <c r="BP37" s="178"/>
      <c r="BQ37" s="178"/>
      <c r="BR37" s="178"/>
      <c r="BS37" s="178"/>
      <c r="BT37" s="178"/>
      <c r="BU37" s="178"/>
      <c r="BV37" s="178"/>
      <c r="BW37" s="178"/>
      <c r="BX37" s="178"/>
      <c r="BY37" s="178"/>
      <c r="BZ37" s="178"/>
      <c r="CA37" s="178"/>
      <c r="CB37" s="178"/>
      <c r="CC37" s="178"/>
      <c r="CD37" s="178"/>
      <c r="CE37" s="178"/>
      <c r="CF37" s="178"/>
      <c r="CG37" s="178"/>
      <c r="CH37" s="178"/>
      <c r="CI37" s="178"/>
      <c r="CJ37" s="178"/>
      <c r="CK37" s="178"/>
      <c r="CL37" s="178"/>
      <c r="CM37" s="178"/>
      <c r="CN37" s="178"/>
      <c r="CO37" s="178"/>
      <c r="CP37" s="178"/>
      <c r="CQ37" s="178"/>
      <c r="CR37" s="178"/>
      <c r="CS37" s="178"/>
      <c r="CT37" s="178"/>
      <c r="CU37" s="178"/>
      <c r="CV37" s="178"/>
      <c r="CW37" s="178"/>
      <c r="CX37" s="178"/>
      <c r="CY37" s="178"/>
      <c r="CZ37" s="178"/>
      <c r="DA37" s="178"/>
      <c r="DB37" s="178"/>
      <c r="DC37" s="178"/>
      <c r="DD37" s="178"/>
      <c r="DE37" s="178"/>
      <c r="DF37" s="178"/>
      <c r="DG37" s="178"/>
      <c r="DH37" s="178"/>
      <c r="DI37" s="178"/>
      <c r="DJ37" s="178"/>
      <c r="DK37" s="178"/>
      <c r="DL37" s="178"/>
      <c r="DM37" s="178"/>
      <c r="DN37" s="178"/>
      <c r="DO37" s="178"/>
      <c r="DP37" s="178"/>
      <c r="DQ37" s="178"/>
      <c r="DR37" s="178"/>
      <c r="DS37" s="178"/>
      <c r="DT37" s="178"/>
      <c r="DU37" s="178"/>
      <c r="DV37" s="178"/>
      <c r="DW37" s="178"/>
      <c r="DX37" s="178"/>
      <c r="DY37" s="178"/>
      <c r="DZ37" s="178"/>
      <c r="EA37" s="178"/>
      <c r="EB37" s="178"/>
      <c r="EC37" s="178"/>
      <c r="ED37" s="178"/>
      <c r="EE37" s="178"/>
      <c r="EF37" s="178"/>
      <c r="EG37" s="178"/>
      <c r="EH37" s="178"/>
      <c r="EI37" s="178"/>
      <c r="EJ37" s="178"/>
      <c r="EK37" s="178"/>
      <c r="EL37" s="178"/>
      <c r="EM37" s="178"/>
      <c r="EN37" s="178"/>
      <c r="EO37" s="178"/>
      <c r="EP37" s="178"/>
      <c r="EQ37" s="178"/>
      <c r="ER37" s="178"/>
      <c r="ES37" s="178"/>
      <c r="ET37" s="178"/>
      <c r="EU37" s="178"/>
      <c r="EV37" s="178"/>
      <c r="EW37" s="178"/>
      <c r="EX37" s="178"/>
      <c r="EY37" s="178"/>
      <c r="EZ37" s="178"/>
      <c r="FA37" s="178"/>
      <c r="FB37" s="178"/>
      <c r="FC37" s="178"/>
      <c r="FD37" s="178"/>
      <c r="FE37" s="178"/>
      <c r="FF37" s="178"/>
      <c r="FG37" s="178"/>
      <c r="FH37" s="178"/>
      <c r="FI37" s="178"/>
      <c r="FJ37" s="178"/>
      <c r="FK37" s="178"/>
      <c r="FL37" s="178"/>
    </row>
    <row r="38" spans="1:168" s="179" customFormat="1" ht="31.5" x14ac:dyDescent="0.25">
      <c r="A38" s="186">
        <v>56</v>
      </c>
      <c r="B38" s="275">
        <v>36</v>
      </c>
      <c r="C38" s="319" t="s">
        <v>316</v>
      </c>
      <c r="D38" s="320" t="s">
        <v>317</v>
      </c>
      <c r="E38" s="321" t="s">
        <v>318</v>
      </c>
      <c r="F38" s="283"/>
      <c r="G38" s="283"/>
      <c r="H38" s="284"/>
      <c r="I38" s="285"/>
      <c r="J38" s="283"/>
      <c r="K38" s="283"/>
      <c r="L38" s="322" t="s">
        <v>512</v>
      </c>
      <c r="M38" s="323"/>
      <c r="N38" s="324"/>
      <c r="O38" s="325"/>
      <c r="P38" s="325"/>
      <c r="Q38" s="325"/>
      <c r="R38" s="325"/>
      <c r="S38" s="325"/>
      <c r="T38" s="326"/>
      <c r="U38" s="314"/>
      <c r="V38" s="317"/>
      <c r="W38" s="318"/>
      <c r="X38" s="170"/>
      <c r="Y38" s="178"/>
      <c r="Z38" s="178"/>
      <c r="AA38" s="178"/>
      <c r="AB38" s="178"/>
      <c r="AC38" s="178"/>
      <c r="AD38" s="178"/>
      <c r="AE38" s="178"/>
      <c r="AF38" s="178"/>
      <c r="AG38" s="178"/>
      <c r="AH38" s="178"/>
      <c r="AI38" s="178"/>
      <c r="AJ38" s="178"/>
      <c r="AK38" s="178"/>
      <c r="AL38" s="178"/>
      <c r="AM38" s="178"/>
      <c r="AN38" s="178"/>
      <c r="AO38" s="178"/>
      <c r="AP38" s="178"/>
      <c r="AQ38" s="178"/>
      <c r="AR38" s="178"/>
      <c r="AS38" s="178"/>
      <c r="AT38" s="178"/>
      <c r="AU38" s="178"/>
      <c r="AV38" s="178"/>
      <c r="AW38" s="178"/>
      <c r="AX38" s="178"/>
      <c r="AY38" s="178"/>
      <c r="AZ38" s="178"/>
      <c r="BA38" s="178"/>
      <c r="BB38" s="178"/>
      <c r="BC38" s="178"/>
      <c r="BD38" s="178"/>
      <c r="BE38" s="178"/>
      <c r="BF38" s="178"/>
      <c r="BG38" s="178"/>
      <c r="BH38" s="178"/>
      <c r="BI38" s="178"/>
      <c r="BJ38" s="178"/>
      <c r="BK38" s="178"/>
      <c r="BL38" s="178"/>
      <c r="BM38" s="178"/>
      <c r="BN38" s="178"/>
      <c r="BO38" s="178"/>
      <c r="BP38" s="178"/>
      <c r="BQ38" s="178"/>
      <c r="BR38" s="178"/>
      <c r="BS38" s="178"/>
      <c r="BT38" s="178"/>
      <c r="BU38" s="178"/>
      <c r="BV38" s="178"/>
      <c r="BW38" s="178"/>
      <c r="BX38" s="178"/>
      <c r="BY38" s="178"/>
      <c r="BZ38" s="178"/>
      <c r="CA38" s="178"/>
      <c r="CB38" s="178"/>
      <c r="CC38" s="178"/>
      <c r="CD38" s="178"/>
      <c r="CE38" s="178"/>
      <c r="CF38" s="178"/>
      <c r="CG38" s="178"/>
      <c r="CH38" s="178"/>
      <c r="CI38" s="178"/>
      <c r="CJ38" s="178"/>
      <c r="CK38" s="178"/>
      <c r="CL38" s="178"/>
      <c r="CM38" s="178"/>
      <c r="CN38" s="178"/>
      <c r="CO38" s="178"/>
      <c r="CP38" s="178"/>
      <c r="CQ38" s="178"/>
      <c r="CR38" s="178"/>
      <c r="CS38" s="178"/>
      <c r="CT38" s="178"/>
      <c r="CU38" s="178"/>
      <c r="CV38" s="178"/>
      <c r="CW38" s="178"/>
      <c r="CX38" s="178"/>
      <c r="CY38" s="178"/>
      <c r="CZ38" s="178"/>
      <c r="DA38" s="178"/>
      <c r="DB38" s="178"/>
      <c r="DC38" s="178"/>
      <c r="DD38" s="178"/>
      <c r="DE38" s="178"/>
      <c r="DF38" s="178"/>
      <c r="DG38" s="178"/>
      <c r="DH38" s="178"/>
      <c r="DI38" s="178"/>
      <c r="DJ38" s="178"/>
      <c r="DK38" s="178"/>
      <c r="DL38" s="178"/>
      <c r="DM38" s="178"/>
      <c r="DN38" s="178"/>
      <c r="DO38" s="178"/>
      <c r="DP38" s="178"/>
      <c r="DQ38" s="178"/>
      <c r="DR38" s="178"/>
      <c r="DS38" s="178"/>
      <c r="DT38" s="178"/>
      <c r="DU38" s="178"/>
      <c r="DV38" s="178"/>
      <c r="DW38" s="178"/>
      <c r="DX38" s="178"/>
      <c r="DY38" s="178"/>
      <c r="DZ38" s="178"/>
      <c r="EA38" s="178"/>
      <c r="EB38" s="178"/>
      <c r="EC38" s="178"/>
      <c r="ED38" s="178"/>
      <c r="EE38" s="178"/>
      <c r="EF38" s="178"/>
      <c r="EG38" s="178"/>
      <c r="EH38" s="178"/>
      <c r="EI38" s="178"/>
      <c r="EJ38" s="178"/>
      <c r="EK38" s="178"/>
      <c r="EL38" s="178"/>
      <c r="EM38" s="178"/>
      <c r="EN38" s="178"/>
      <c r="EO38" s="178"/>
      <c r="EP38" s="178"/>
      <c r="EQ38" s="178"/>
      <c r="ER38" s="178"/>
      <c r="ES38" s="178"/>
      <c r="ET38" s="178"/>
      <c r="EU38" s="178"/>
      <c r="EV38" s="178"/>
      <c r="EW38" s="178"/>
      <c r="EX38" s="178"/>
      <c r="EY38" s="178"/>
      <c r="EZ38" s="178"/>
      <c r="FA38" s="178"/>
      <c r="FB38" s="178"/>
      <c r="FC38" s="178"/>
      <c r="FD38" s="178"/>
      <c r="FE38" s="178"/>
      <c r="FF38" s="178"/>
      <c r="FG38" s="178"/>
      <c r="FH38" s="178"/>
      <c r="FI38" s="178"/>
      <c r="FJ38" s="178"/>
      <c r="FK38" s="178"/>
      <c r="FL38" s="178"/>
    </row>
    <row r="39" spans="1:168" s="171" customFormat="1" ht="31.5" hidden="1" x14ac:dyDescent="0.25">
      <c r="A39" s="186">
        <v>22</v>
      </c>
      <c r="B39" s="275"/>
      <c r="C39" s="251" t="s">
        <v>336</v>
      </c>
      <c r="D39" s="251" t="s">
        <v>337</v>
      </c>
      <c r="E39" s="308" t="s">
        <v>338</v>
      </c>
      <c r="F39" s="251"/>
      <c r="G39" s="251"/>
      <c r="H39" s="256">
        <v>1</v>
      </c>
      <c r="I39" s="287"/>
      <c r="J39" s="251"/>
      <c r="K39" s="251"/>
      <c r="L39" s="298" t="s">
        <v>512</v>
      </c>
      <c r="M39" s="299"/>
      <c r="N39" s="300"/>
      <c r="O39" s="301"/>
      <c r="P39" s="301"/>
      <c r="Q39" s="301"/>
      <c r="R39" s="301"/>
      <c r="S39" s="301"/>
      <c r="T39" s="313"/>
      <c r="U39" s="314"/>
      <c r="V39" s="315"/>
      <c r="W39" s="318"/>
      <c r="X39" s="169"/>
      <c r="Y39" s="169"/>
      <c r="Z39" s="169"/>
      <c r="AA39" s="169"/>
      <c r="AB39" s="169"/>
      <c r="AC39" s="169"/>
      <c r="AD39" s="169"/>
      <c r="AE39" s="169"/>
      <c r="AF39" s="169"/>
      <c r="AG39" s="169"/>
      <c r="AH39" s="169"/>
      <c r="AI39" s="169"/>
      <c r="AJ39" s="169"/>
      <c r="AK39" s="169"/>
      <c r="AL39" s="169"/>
      <c r="AM39" s="169"/>
      <c r="AN39" s="169"/>
      <c r="AO39" s="169"/>
      <c r="AP39" s="169"/>
      <c r="AQ39" s="169"/>
      <c r="AR39" s="169"/>
      <c r="AS39" s="169"/>
      <c r="AT39" s="169"/>
      <c r="AU39" s="169"/>
      <c r="AV39" s="169"/>
      <c r="AW39" s="169"/>
      <c r="AX39" s="169"/>
      <c r="AY39" s="169"/>
      <c r="AZ39" s="169"/>
      <c r="BA39" s="169"/>
      <c r="BB39" s="169"/>
      <c r="BC39" s="169"/>
      <c r="BD39" s="169"/>
      <c r="BE39" s="169"/>
      <c r="BF39" s="169"/>
      <c r="BG39" s="169"/>
      <c r="BH39" s="169"/>
      <c r="BI39" s="169"/>
      <c r="BJ39" s="169"/>
      <c r="BK39" s="169"/>
      <c r="BL39" s="169"/>
      <c r="BM39" s="169"/>
      <c r="BN39" s="169"/>
      <c r="BO39" s="169"/>
      <c r="BP39" s="169"/>
      <c r="BQ39" s="169"/>
      <c r="BR39" s="169"/>
      <c r="BS39" s="169"/>
      <c r="BT39" s="169"/>
      <c r="BU39" s="169"/>
      <c r="BV39" s="169"/>
      <c r="BW39" s="169"/>
      <c r="BX39" s="169"/>
      <c r="BY39" s="169"/>
      <c r="BZ39" s="169"/>
      <c r="CA39" s="169"/>
      <c r="CB39" s="169"/>
      <c r="CC39" s="169"/>
      <c r="CD39" s="169"/>
      <c r="CE39" s="169"/>
      <c r="CF39" s="169"/>
      <c r="CG39" s="169"/>
      <c r="CH39" s="169"/>
      <c r="CI39" s="169"/>
      <c r="CJ39" s="169"/>
      <c r="CK39" s="169"/>
      <c r="CL39" s="169"/>
      <c r="CM39" s="169"/>
      <c r="CN39" s="169"/>
      <c r="CO39" s="169"/>
      <c r="CP39" s="169"/>
      <c r="CQ39" s="169"/>
      <c r="CR39" s="169"/>
      <c r="CS39" s="169"/>
      <c r="CT39" s="169"/>
      <c r="CU39" s="169"/>
      <c r="CV39" s="169"/>
      <c r="CW39" s="169"/>
      <c r="CX39" s="169"/>
      <c r="CY39" s="169"/>
      <c r="CZ39" s="169"/>
      <c r="DA39" s="169"/>
      <c r="DB39" s="169"/>
      <c r="DC39" s="169"/>
      <c r="DD39" s="169"/>
      <c r="DE39" s="169"/>
      <c r="DF39" s="169"/>
      <c r="DG39" s="169"/>
      <c r="DH39" s="169"/>
      <c r="DI39" s="169"/>
      <c r="DJ39" s="169"/>
      <c r="DK39" s="169"/>
      <c r="DL39" s="169"/>
      <c r="DM39" s="169"/>
      <c r="DN39" s="169"/>
      <c r="DO39" s="169"/>
      <c r="DP39" s="169"/>
      <c r="DQ39" s="169"/>
      <c r="DR39" s="169"/>
      <c r="DS39" s="169"/>
      <c r="DT39" s="169"/>
      <c r="DU39" s="169"/>
      <c r="DV39" s="169"/>
      <c r="DW39" s="169"/>
      <c r="DX39" s="169"/>
      <c r="DY39" s="169"/>
      <c r="DZ39" s="169"/>
      <c r="EA39" s="169"/>
      <c r="EB39" s="169"/>
      <c r="EC39" s="169"/>
      <c r="ED39" s="169"/>
      <c r="EE39" s="169"/>
      <c r="EF39" s="169"/>
      <c r="EG39" s="169"/>
      <c r="EH39" s="169"/>
      <c r="EI39" s="169"/>
      <c r="EJ39" s="169"/>
      <c r="EK39" s="169"/>
      <c r="EL39" s="169"/>
      <c r="EM39" s="169"/>
      <c r="EN39" s="169"/>
      <c r="EO39" s="169"/>
      <c r="EP39" s="169"/>
      <c r="EQ39" s="169"/>
      <c r="ER39" s="169"/>
      <c r="ES39" s="169"/>
      <c r="ET39" s="169"/>
      <c r="EU39" s="169"/>
      <c r="EV39" s="169"/>
      <c r="EW39" s="169"/>
      <c r="EX39" s="169"/>
      <c r="EY39" s="169"/>
      <c r="EZ39" s="169"/>
      <c r="FA39" s="169"/>
      <c r="FB39" s="169"/>
      <c r="FC39" s="169"/>
      <c r="FD39" s="169"/>
      <c r="FE39" s="169"/>
      <c r="FF39" s="169"/>
      <c r="FG39" s="169"/>
      <c r="FH39" s="169"/>
      <c r="FI39" s="169"/>
      <c r="FJ39" s="169"/>
      <c r="FK39" s="169"/>
      <c r="FL39" s="169"/>
    </row>
    <row r="40" spans="1:168" s="179" customFormat="1" ht="47.25" hidden="1" x14ac:dyDescent="0.25">
      <c r="A40" s="186">
        <v>16</v>
      </c>
      <c r="B40" s="275"/>
      <c r="C40" s="250" t="s">
        <v>355</v>
      </c>
      <c r="D40" s="282" t="s">
        <v>356</v>
      </c>
      <c r="E40" s="250" t="s">
        <v>357</v>
      </c>
      <c r="F40" s="251"/>
      <c r="G40" s="251"/>
      <c r="H40" s="256">
        <v>1</v>
      </c>
      <c r="I40" s="287"/>
      <c r="J40" s="251"/>
      <c r="K40" s="251"/>
      <c r="L40" s="298" t="s">
        <v>512</v>
      </c>
      <c r="M40" s="299"/>
      <c r="N40" s="300"/>
      <c r="O40" s="301"/>
      <c r="P40" s="301"/>
      <c r="Q40" s="301"/>
      <c r="R40" s="301"/>
      <c r="S40" s="301"/>
      <c r="T40" s="313"/>
      <c r="U40" s="314"/>
      <c r="V40" s="317"/>
      <c r="W40" s="318"/>
      <c r="X40" s="178"/>
      <c r="Y40" s="178"/>
      <c r="Z40" s="178"/>
      <c r="AA40" s="178"/>
      <c r="AB40" s="178"/>
      <c r="AC40" s="178"/>
      <c r="AD40" s="178"/>
      <c r="AE40" s="178"/>
      <c r="AF40" s="178"/>
      <c r="AG40" s="178"/>
      <c r="AH40" s="178"/>
      <c r="AI40" s="178"/>
      <c r="AJ40" s="178"/>
      <c r="AK40" s="178"/>
      <c r="AL40" s="178"/>
      <c r="AM40" s="178"/>
      <c r="AN40" s="178"/>
      <c r="AO40" s="178"/>
      <c r="AP40" s="178"/>
      <c r="AQ40" s="178"/>
      <c r="AR40" s="178"/>
      <c r="AS40" s="178"/>
      <c r="AT40" s="178"/>
      <c r="AU40" s="178"/>
      <c r="AV40" s="178"/>
      <c r="AW40" s="178"/>
      <c r="AX40" s="178"/>
      <c r="AY40" s="178"/>
      <c r="AZ40" s="178"/>
      <c r="BA40" s="178"/>
      <c r="BB40" s="178"/>
      <c r="BC40" s="178"/>
      <c r="BD40" s="178"/>
      <c r="BE40" s="178"/>
      <c r="BF40" s="178"/>
      <c r="BG40" s="178"/>
      <c r="BH40" s="178"/>
      <c r="BI40" s="178"/>
      <c r="BJ40" s="178"/>
      <c r="BK40" s="178"/>
      <c r="BL40" s="178"/>
      <c r="BM40" s="178"/>
      <c r="BN40" s="178"/>
      <c r="BO40" s="178"/>
      <c r="BP40" s="178"/>
      <c r="BQ40" s="178"/>
      <c r="BR40" s="178"/>
      <c r="BS40" s="178"/>
      <c r="BT40" s="178"/>
      <c r="BU40" s="178"/>
      <c r="BV40" s="178"/>
      <c r="BW40" s="178"/>
      <c r="BX40" s="178"/>
      <c r="BY40" s="178"/>
      <c r="BZ40" s="178"/>
      <c r="CA40" s="178"/>
      <c r="CB40" s="178"/>
      <c r="CC40" s="178"/>
      <c r="CD40" s="178"/>
      <c r="CE40" s="178"/>
      <c r="CF40" s="178"/>
      <c r="CG40" s="178"/>
      <c r="CH40" s="178"/>
      <c r="CI40" s="178"/>
      <c r="CJ40" s="178"/>
      <c r="CK40" s="178"/>
      <c r="CL40" s="178"/>
      <c r="CM40" s="178"/>
      <c r="CN40" s="178"/>
      <c r="CO40" s="178"/>
      <c r="CP40" s="178"/>
      <c r="CQ40" s="178"/>
      <c r="CR40" s="178"/>
      <c r="CS40" s="178"/>
      <c r="CT40" s="178"/>
      <c r="CU40" s="178"/>
      <c r="CV40" s="178"/>
      <c r="CW40" s="178"/>
      <c r="CX40" s="178"/>
      <c r="CY40" s="178"/>
      <c r="CZ40" s="178"/>
      <c r="DA40" s="178"/>
      <c r="DB40" s="178"/>
      <c r="DC40" s="178"/>
      <c r="DD40" s="178"/>
      <c r="DE40" s="178"/>
      <c r="DF40" s="178"/>
      <c r="DG40" s="178"/>
      <c r="DH40" s="178"/>
      <c r="DI40" s="178"/>
      <c r="DJ40" s="178"/>
      <c r="DK40" s="178"/>
      <c r="DL40" s="178"/>
      <c r="DM40" s="178"/>
      <c r="DN40" s="178"/>
      <c r="DO40" s="178"/>
      <c r="DP40" s="178"/>
      <c r="DQ40" s="178"/>
      <c r="DR40" s="178"/>
      <c r="DS40" s="178"/>
      <c r="DT40" s="178"/>
      <c r="DU40" s="178"/>
      <c r="DV40" s="178"/>
      <c r="DW40" s="178"/>
      <c r="DX40" s="178"/>
      <c r="DY40" s="178"/>
      <c r="DZ40" s="178"/>
      <c r="EA40" s="178"/>
      <c r="EB40" s="178"/>
      <c r="EC40" s="178"/>
      <c r="ED40" s="178"/>
      <c r="EE40" s="178"/>
      <c r="EF40" s="178"/>
      <c r="EG40" s="178"/>
      <c r="EH40" s="178"/>
      <c r="EI40" s="178"/>
      <c r="EJ40" s="178"/>
      <c r="EK40" s="178"/>
      <c r="EL40" s="178"/>
      <c r="EM40" s="178"/>
      <c r="EN40" s="178"/>
      <c r="EO40" s="178"/>
      <c r="EP40" s="178"/>
      <c r="EQ40" s="178"/>
      <c r="ER40" s="178"/>
      <c r="ES40" s="178"/>
      <c r="ET40" s="178"/>
      <c r="EU40" s="178"/>
      <c r="EV40" s="178"/>
      <c r="EW40" s="178"/>
      <c r="EX40" s="178"/>
      <c r="EY40" s="178"/>
      <c r="EZ40" s="178"/>
      <c r="FA40" s="178"/>
      <c r="FB40" s="178"/>
      <c r="FC40" s="178"/>
      <c r="FD40" s="178"/>
      <c r="FE40" s="178"/>
      <c r="FF40" s="178"/>
      <c r="FG40" s="178"/>
      <c r="FH40" s="178"/>
      <c r="FI40" s="178"/>
      <c r="FJ40" s="178"/>
      <c r="FK40" s="178"/>
      <c r="FL40" s="178"/>
    </row>
    <row r="41" spans="1:168" s="179" customFormat="1" ht="31.5" hidden="1" x14ac:dyDescent="0.25">
      <c r="A41" s="186">
        <v>1</v>
      </c>
      <c r="B41" s="275"/>
      <c r="C41" s="282" t="s">
        <v>364</v>
      </c>
      <c r="D41" s="250" t="s">
        <v>365</v>
      </c>
      <c r="E41" s="282" t="s">
        <v>366</v>
      </c>
      <c r="F41" s="251"/>
      <c r="G41" s="259"/>
      <c r="H41" s="256">
        <v>1</v>
      </c>
      <c r="I41" s="287"/>
      <c r="J41" s="259"/>
      <c r="K41" s="259"/>
      <c r="L41" s="298" t="s">
        <v>512</v>
      </c>
      <c r="M41" s="299"/>
      <c r="N41" s="300"/>
      <c r="O41" s="301"/>
      <c r="P41" s="301"/>
      <c r="Q41" s="301"/>
      <c r="R41" s="301"/>
      <c r="S41" s="301"/>
      <c r="T41" s="313"/>
      <c r="U41" s="314"/>
      <c r="V41" s="316"/>
      <c r="W41" s="318"/>
      <c r="X41" s="178"/>
      <c r="Y41" s="178"/>
      <c r="Z41" s="178"/>
      <c r="AA41" s="178"/>
      <c r="AB41" s="178"/>
      <c r="AC41" s="178"/>
      <c r="AD41" s="178"/>
      <c r="AE41" s="178"/>
      <c r="AF41" s="178"/>
      <c r="AG41" s="178"/>
      <c r="AH41" s="178"/>
      <c r="AI41" s="178"/>
      <c r="AJ41" s="178"/>
      <c r="AK41" s="178"/>
      <c r="AL41" s="178"/>
      <c r="AM41" s="178"/>
      <c r="AN41" s="178"/>
      <c r="AO41" s="178"/>
      <c r="AP41" s="178"/>
      <c r="AQ41" s="178"/>
      <c r="AR41" s="178"/>
      <c r="AS41" s="178"/>
      <c r="AT41" s="178"/>
      <c r="AU41" s="178"/>
      <c r="AV41" s="178"/>
      <c r="AW41" s="178"/>
      <c r="AX41" s="178"/>
      <c r="AY41" s="178"/>
      <c r="AZ41" s="178"/>
      <c r="BA41" s="178"/>
      <c r="BB41" s="178"/>
      <c r="BC41" s="178"/>
      <c r="BD41" s="178"/>
      <c r="BE41" s="178"/>
      <c r="BF41" s="178"/>
      <c r="BG41" s="178"/>
      <c r="BH41" s="178"/>
      <c r="BI41" s="178"/>
      <c r="BJ41" s="178"/>
      <c r="BK41" s="178"/>
      <c r="BL41" s="178"/>
      <c r="BM41" s="178"/>
      <c r="BN41" s="178"/>
      <c r="BO41" s="178"/>
      <c r="BP41" s="178"/>
      <c r="BQ41" s="178"/>
      <c r="BR41" s="178"/>
      <c r="BS41" s="178"/>
      <c r="BT41" s="178"/>
      <c r="BU41" s="178"/>
      <c r="BV41" s="178"/>
      <c r="BW41" s="178"/>
      <c r="BX41" s="178"/>
      <c r="BY41" s="178"/>
      <c r="BZ41" s="178"/>
      <c r="CA41" s="178"/>
      <c r="CB41" s="178"/>
      <c r="CC41" s="178"/>
      <c r="CD41" s="178"/>
      <c r="CE41" s="178"/>
      <c r="CF41" s="178"/>
      <c r="CG41" s="178"/>
      <c r="CH41" s="178"/>
      <c r="CI41" s="178"/>
      <c r="CJ41" s="178"/>
      <c r="CK41" s="178"/>
      <c r="CL41" s="178"/>
      <c r="CM41" s="178"/>
      <c r="CN41" s="178"/>
      <c r="CO41" s="178"/>
      <c r="CP41" s="178"/>
      <c r="CQ41" s="178"/>
      <c r="CR41" s="178"/>
      <c r="CS41" s="178"/>
      <c r="CT41" s="178"/>
      <c r="CU41" s="178"/>
      <c r="CV41" s="178"/>
      <c r="CW41" s="178"/>
      <c r="CX41" s="178"/>
      <c r="CY41" s="178"/>
      <c r="CZ41" s="178"/>
      <c r="DA41" s="178"/>
      <c r="DB41" s="178"/>
      <c r="DC41" s="178"/>
      <c r="DD41" s="178"/>
      <c r="DE41" s="178"/>
      <c r="DF41" s="178"/>
      <c r="DG41" s="178"/>
      <c r="DH41" s="178"/>
      <c r="DI41" s="178"/>
      <c r="DJ41" s="178"/>
      <c r="DK41" s="178"/>
      <c r="DL41" s="178"/>
      <c r="DM41" s="178"/>
      <c r="DN41" s="178"/>
      <c r="DO41" s="178"/>
      <c r="DP41" s="178"/>
      <c r="DQ41" s="178"/>
      <c r="DR41" s="178"/>
      <c r="DS41" s="178"/>
      <c r="DT41" s="178"/>
      <c r="DU41" s="178"/>
      <c r="DV41" s="178"/>
      <c r="DW41" s="178"/>
      <c r="DX41" s="178"/>
      <c r="DY41" s="178"/>
      <c r="DZ41" s="178"/>
      <c r="EA41" s="178"/>
      <c r="EB41" s="178"/>
      <c r="EC41" s="178"/>
      <c r="ED41" s="178"/>
      <c r="EE41" s="178"/>
      <c r="EF41" s="178"/>
      <c r="EG41" s="178"/>
      <c r="EH41" s="178"/>
      <c r="EI41" s="178"/>
      <c r="EJ41" s="178"/>
      <c r="EK41" s="178"/>
      <c r="EL41" s="178"/>
      <c r="EM41" s="178"/>
      <c r="EN41" s="178"/>
      <c r="EO41" s="178"/>
      <c r="EP41" s="178"/>
      <c r="EQ41" s="178"/>
      <c r="ER41" s="178"/>
      <c r="ES41" s="178"/>
      <c r="ET41" s="178"/>
      <c r="EU41" s="178"/>
      <c r="EV41" s="178"/>
      <c r="EW41" s="178"/>
      <c r="EX41" s="178"/>
      <c r="EY41" s="178"/>
      <c r="EZ41" s="178"/>
      <c r="FA41" s="178"/>
      <c r="FB41" s="178"/>
      <c r="FC41" s="178"/>
      <c r="FD41" s="178"/>
      <c r="FE41" s="178"/>
      <c r="FF41" s="178"/>
      <c r="FG41" s="178"/>
      <c r="FH41" s="178"/>
      <c r="FI41" s="178"/>
      <c r="FJ41" s="178"/>
      <c r="FK41" s="178"/>
      <c r="FL41" s="178"/>
    </row>
    <row r="42" spans="1:168" s="179" customFormat="1" ht="31.5" hidden="1" x14ac:dyDescent="0.25">
      <c r="A42" s="186">
        <v>13</v>
      </c>
      <c r="B42" s="275"/>
      <c r="C42" s="250" t="s">
        <v>367</v>
      </c>
      <c r="D42" s="282" t="s">
        <v>368</v>
      </c>
      <c r="E42" s="250" t="s">
        <v>369</v>
      </c>
      <c r="F42" s="251"/>
      <c r="G42" s="251"/>
      <c r="H42" s="256">
        <v>1</v>
      </c>
      <c r="I42" s="287"/>
      <c r="J42" s="251"/>
      <c r="K42" s="251"/>
      <c r="L42" s="298" t="s">
        <v>512</v>
      </c>
      <c r="M42" s="299"/>
      <c r="N42" s="300"/>
      <c r="O42" s="301"/>
      <c r="P42" s="301"/>
      <c r="Q42" s="301"/>
      <c r="R42" s="301"/>
      <c r="S42" s="301"/>
      <c r="T42" s="313"/>
      <c r="U42" s="314"/>
      <c r="V42" s="317"/>
      <c r="W42" s="31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8"/>
      <c r="AW42" s="178"/>
      <c r="AX42" s="178"/>
      <c r="AY42" s="178"/>
      <c r="AZ42" s="178"/>
      <c r="BA42" s="178"/>
      <c r="BB42" s="178"/>
      <c r="BC42" s="178"/>
      <c r="BD42" s="178"/>
      <c r="BE42" s="178"/>
      <c r="BF42" s="178"/>
      <c r="BG42" s="178"/>
      <c r="BH42" s="178"/>
      <c r="BI42" s="178"/>
      <c r="BJ42" s="178"/>
      <c r="BK42" s="178"/>
      <c r="BL42" s="178"/>
      <c r="BM42" s="178"/>
      <c r="BN42" s="178"/>
      <c r="BO42" s="178"/>
      <c r="BP42" s="178"/>
      <c r="BQ42" s="178"/>
      <c r="BR42" s="178"/>
      <c r="BS42" s="178"/>
      <c r="BT42" s="178"/>
      <c r="BU42" s="178"/>
      <c r="BV42" s="178"/>
      <c r="BW42" s="178"/>
      <c r="BX42" s="178"/>
      <c r="BY42" s="178"/>
      <c r="BZ42" s="178"/>
      <c r="CA42" s="178"/>
      <c r="CB42" s="178"/>
      <c r="CC42" s="178"/>
      <c r="CD42" s="178"/>
      <c r="CE42" s="178"/>
      <c r="CF42" s="178"/>
      <c r="CG42" s="178"/>
      <c r="CH42" s="178"/>
      <c r="CI42" s="178"/>
      <c r="CJ42" s="178"/>
      <c r="CK42" s="178"/>
      <c r="CL42" s="178"/>
      <c r="CM42" s="178"/>
      <c r="CN42" s="178"/>
      <c r="CO42" s="178"/>
      <c r="CP42" s="178"/>
      <c r="CQ42" s="178"/>
      <c r="CR42" s="178"/>
      <c r="CS42" s="178"/>
      <c r="CT42" s="178"/>
      <c r="CU42" s="178"/>
      <c r="CV42" s="178"/>
      <c r="CW42" s="178"/>
      <c r="CX42" s="178"/>
      <c r="CY42" s="178"/>
      <c r="CZ42" s="178"/>
      <c r="DA42" s="178"/>
      <c r="DB42" s="178"/>
      <c r="DC42" s="178"/>
      <c r="DD42" s="178"/>
      <c r="DE42" s="178"/>
      <c r="DF42" s="178"/>
      <c r="DG42" s="178"/>
      <c r="DH42" s="178"/>
      <c r="DI42" s="178"/>
      <c r="DJ42" s="178"/>
      <c r="DK42" s="178"/>
      <c r="DL42" s="178"/>
      <c r="DM42" s="178"/>
      <c r="DN42" s="178"/>
      <c r="DO42" s="178"/>
      <c r="DP42" s="178"/>
      <c r="DQ42" s="178"/>
      <c r="DR42" s="178"/>
      <c r="DS42" s="178"/>
      <c r="DT42" s="178"/>
      <c r="DU42" s="178"/>
      <c r="DV42" s="178"/>
      <c r="DW42" s="178"/>
      <c r="DX42" s="178"/>
      <c r="DY42" s="178"/>
      <c r="DZ42" s="178"/>
      <c r="EA42" s="178"/>
      <c r="EB42" s="178"/>
      <c r="EC42" s="178"/>
      <c r="ED42" s="178"/>
      <c r="EE42" s="178"/>
      <c r="EF42" s="178"/>
      <c r="EG42" s="178"/>
      <c r="EH42" s="178"/>
      <c r="EI42" s="178"/>
      <c r="EJ42" s="178"/>
      <c r="EK42" s="178"/>
      <c r="EL42" s="178"/>
      <c r="EM42" s="178"/>
      <c r="EN42" s="178"/>
      <c r="EO42" s="178"/>
      <c r="EP42" s="178"/>
      <c r="EQ42" s="178"/>
      <c r="ER42" s="178"/>
      <c r="ES42" s="178"/>
      <c r="ET42" s="178"/>
      <c r="EU42" s="178"/>
      <c r="EV42" s="178"/>
      <c r="EW42" s="178"/>
      <c r="EX42" s="178"/>
      <c r="EY42" s="178"/>
      <c r="EZ42" s="178"/>
      <c r="FA42" s="178"/>
      <c r="FB42" s="178"/>
      <c r="FC42" s="178"/>
      <c r="FD42" s="178"/>
      <c r="FE42" s="178"/>
      <c r="FF42" s="178"/>
      <c r="FG42" s="178"/>
      <c r="FH42" s="178"/>
      <c r="FI42" s="178"/>
      <c r="FJ42" s="178"/>
      <c r="FK42" s="178"/>
      <c r="FL42" s="178"/>
    </row>
    <row r="43" spans="1:168" ht="31.5" hidden="1" x14ac:dyDescent="0.25">
      <c r="A43" s="186">
        <v>6</v>
      </c>
      <c r="B43" s="178"/>
      <c r="C43" s="161" t="s">
        <v>415</v>
      </c>
      <c r="D43" s="188" t="s">
        <v>416</v>
      </c>
      <c r="E43" s="200" t="s">
        <v>417</v>
      </c>
      <c r="F43" s="162"/>
      <c r="G43" s="162"/>
      <c r="H43" s="174">
        <v>1</v>
      </c>
      <c r="I43" s="175"/>
      <c r="J43" s="162"/>
      <c r="K43" s="162"/>
      <c r="L43" s="162"/>
      <c r="M43" s="162"/>
      <c r="N43" s="163"/>
      <c r="O43" s="164"/>
      <c r="P43" s="164"/>
      <c r="Q43" s="165"/>
      <c r="R43" s="165"/>
      <c r="S43" s="166"/>
      <c r="T43" s="167"/>
      <c r="U43" s="168"/>
      <c r="V43" s="178"/>
      <c r="W43" s="178"/>
      <c r="X43" s="159"/>
      <c r="Y43" s="159"/>
      <c r="Z43" s="159"/>
      <c r="AA43" s="159"/>
      <c r="AB43" s="159"/>
      <c r="AC43" s="159"/>
      <c r="AD43" s="159"/>
      <c r="AE43" s="159"/>
      <c r="AF43" s="159"/>
      <c r="AG43" s="159"/>
      <c r="AH43" s="159"/>
      <c r="AI43" s="159"/>
      <c r="AJ43" s="159"/>
      <c r="AK43" s="159"/>
      <c r="AL43" s="159"/>
      <c r="AM43" s="159"/>
      <c r="AN43" s="159"/>
      <c r="AO43" s="159"/>
      <c r="AP43" s="159"/>
      <c r="AQ43" s="159"/>
      <c r="AR43" s="159"/>
      <c r="AS43" s="159"/>
      <c r="AT43" s="159"/>
      <c r="AU43" s="159"/>
      <c r="AV43" s="159"/>
      <c r="AW43" s="159"/>
      <c r="AX43" s="159"/>
      <c r="AY43" s="159"/>
      <c r="AZ43" s="159"/>
      <c r="BA43" s="159"/>
      <c r="BB43" s="159"/>
      <c r="BC43" s="159"/>
      <c r="BD43" s="159"/>
      <c r="BE43" s="159"/>
      <c r="BF43" s="159"/>
      <c r="BG43" s="159"/>
      <c r="BH43" s="159"/>
      <c r="BI43" s="159"/>
      <c r="BJ43" s="159"/>
      <c r="BK43" s="159"/>
      <c r="BL43" s="159"/>
      <c r="BM43" s="159"/>
      <c r="BN43" s="159"/>
      <c r="BO43" s="159"/>
      <c r="BP43" s="159"/>
      <c r="BQ43" s="159"/>
      <c r="BR43" s="159"/>
      <c r="BS43" s="159"/>
      <c r="BT43" s="159"/>
      <c r="BU43" s="159"/>
      <c r="BV43" s="159"/>
      <c r="BW43" s="159"/>
      <c r="BX43" s="159"/>
      <c r="BY43" s="159"/>
      <c r="BZ43" s="159"/>
      <c r="CA43" s="159"/>
      <c r="CB43" s="159"/>
      <c r="CC43" s="159"/>
      <c r="CD43" s="159"/>
      <c r="CE43" s="159"/>
      <c r="CF43" s="159"/>
      <c r="CG43" s="159"/>
      <c r="CH43" s="159"/>
      <c r="CI43" s="159"/>
      <c r="CJ43" s="159"/>
      <c r="CK43" s="159"/>
      <c r="CL43" s="159"/>
      <c r="CM43" s="159"/>
      <c r="CN43" s="159"/>
      <c r="CO43" s="159"/>
      <c r="CP43" s="159"/>
      <c r="CQ43" s="159"/>
      <c r="CR43" s="159"/>
      <c r="CS43" s="159"/>
      <c r="CT43" s="159"/>
      <c r="CU43" s="159"/>
      <c r="CV43" s="159"/>
      <c r="CW43" s="159"/>
      <c r="CX43" s="159"/>
      <c r="CY43" s="159"/>
      <c r="CZ43" s="159"/>
      <c r="DA43" s="159"/>
      <c r="DB43" s="159"/>
      <c r="DC43" s="159"/>
      <c r="DD43" s="159"/>
      <c r="DE43" s="159"/>
      <c r="DF43" s="159"/>
      <c r="DG43" s="159"/>
      <c r="DH43" s="159"/>
      <c r="DI43" s="159"/>
      <c r="DJ43" s="159"/>
      <c r="DK43" s="159"/>
      <c r="DL43" s="159"/>
      <c r="DM43" s="159"/>
      <c r="DN43" s="159"/>
      <c r="DO43" s="159"/>
      <c r="DP43" s="159"/>
      <c r="DQ43" s="159"/>
      <c r="DR43" s="159"/>
      <c r="DS43" s="159"/>
      <c r="DT43" s="159"/>
      <c r="DU43" s="159"/>
      <c r="DV43" s="159"/>
      <c r="DW43" s="159"/>
      <c r="DX43" s="159"/>
      <c r="DY43" s="159"/>
      <c r="DZ43" s="159"/>
      <c r="EA43" s="159"/>
      <c r="EB43" s="159"/>
      <c r="EC43" s="159"/>
      <c r="ED43" s="159"/>
      <c r="EE43" s="159"/>
      <c r="EF43" s="159"/>
      <c r="EG43" s="159"/>
      <c r="EH43" s="159"/>
      <c r="EI43" s="159"/>
      <c r="EJ43" s="159"/>
      <c r="EK43" s="159"/>
      <c r="EL43" s="159"/>
      <c r="EM43" s="159"/>
      <c r="EN43" s="159"/>
      <c r="EO43" s="159"/>
      <c r="EP43" s="159"/>
      <c r="EQ43" s="159"/>
      <c r="ER43" s="159"/>
      <c r="ES43" s="159"/>
      <c r="ET43" s="159"/>
      <c r="EU43" s="159"/>
      <c r="EV43" s="159"/>
      <c r="EW43" s="159"/>
      <c r="EX43" s="159"/>
      <c r="EY43" s="159"/>
      <c r="EZ43" s="159"/>
      <c r="FA43" s="159"/>
      <c r="FB43" s="159"/>
      <c r="FC43" s="159"/>
      <c r="FD43" s="159"/>
      <c r="FE43" s="159"/>
      <c r="FF43" s="159"/>
      <c r="FG43" s="159"/>
      <c r="FH43" s="159"/>
      <c r="FI43" s="159"/>
      <c r="FJ43" s="159"/>
      <c r="FK43" s="159"/>
      <c r="FL43" s="159"/>
    </row>
    <row r="44" spans="1:168" s="191" customFormat="1" hidden="1" thickBot="1" x14ac:dyDescent="0.3">
      <c r="A44" s="198">
        <v>15</v>
      </c>
      <c r="B44" s="148"/>
      <c r="C44" s="303" t="s">
        <v>413</v>
      </c>
      <c r="D44" s="306" t="s">
        <v>414</v>
      </c>
      <c r="E44" s="309"/>
      <c r="F44" s="212"/>
      <c r="G44" s="212"/>
      <c r="H44" s="213">
        <v>3</v>
      </c>
      <c r="I44" s="312"/>
      <c r="J44" s="181"/>
      <c r="K44" s="181"/>
      <c r="L44" s="181"/>
      <c r="M44" s="181"/>
      <c r="N44" s="163"/>
      <c r="O44" s="164"/>
      <c r="P44" s="164"/>
      <c r="Q44" s="165"/>
      <c r="R44" s="165"/>
      <c r="S44" s="166"/>
      <c r="T44" s="167"/>
      <c r="U44" s="168"/>
      <c r="V44" s="148"/>
      <c r="W44" s="178"/>
      <c r="X44" s="159"/>
      <c r="Y44" s="159"/>
      <c r="Z44" s="159"/>
      <c r="AA44" s="159"/>
      <c r="AB44" s="159"/>
      <c r="AC44" s="159"/>
      <c r="AD44" s="159"/>
      <c r="AE44" s="159"/>
      <c r="AF44" s="159"/>
      <c r="AG44" s="159"/>
      <c r="AH44" s="159"/>
      <c r="AI44" s="159"/>
      <c r="AJ44" s="159"/>
      <c r="AK44" s="159"/>
      <c r="AL44" s="159"/>
      <c r="AM44" s="159"/>
      <c r="AN44" s="159"/>
      <c r="AO44" s="159"/>
      <c r="AP44" s="159"/>
      <c r="AQ44" s="159"/>
      <c r="AR44" s="159"/>
      <c r="AS44" s="159"/>
      <c r="AT44" s="159"/>
      <c r="AU44" s="159"/>
      <c r="AV44" s="159"/>
      <c r="AW44" s="159"/>
      <c r="AX44" s="159"/>
      <c r="AY44" s="159"/>
      <c r="AZ44" s="159"/>
      <c r="BA44" s="159"/>
      <c r="BB44" s="159"/>
      <c r="BC44" s="159"/>
      <c r="BD44" s="159"/>
      <c r="BE44" s="159"/>
      <c r="BF44" s="159"/>
      <c r="BG44" s="159"/>
      <c r="BH44" s="159"/>
      <c r="BI44" s="159"/>
      <c r="BJ44" s="159"/>
      <c r="BK44" s="159"/>
      <c r="BL44" s="159"/>
      <c r="BM44" s="159"/>
      <c r="BN44" s="159"/>
      <c r="BO44" s="159"/>
      <c r="BP44" s="159"/>
      <c r="BQ44" s="159"/>
      <c r="BR44" s="159"/>
      <c r="BS44" s="159"/>
      <c r="BT44" s="159"/>
      <c r="BU44" s="159"/>
      <c r="BV44" s="159"/>
      <c r="BW44" s="159"/>
      <c r="BX44" s="159"/>
      <c r="BY44" s="159"/>
      <c r="BZ44" s="159"/>
      <c r="CA44" s="159"/>
      <c r="CB44" s="159"/>
      <c r="CC44" s="159"/>
      <c r="CD44" s="159"/>
      <c r="CE44" s="159"/>
      <c r="CF44" s="159"/>
      <c r="CG44" s="159"/>
      <c r="CH44" s="159"/>
      <c r="CI44" s="159"/>
      <c r="CJ44" s="159"/>
      <c r="CK44" s="159"/>
      <c r="CL44" s="159"/>
      <c r="CM44" s="159"/>
      <c r="CN44" s="159"/>
      <c r="CO44" s="159"/>
      <c r="CP44" s="159"/>
      <c r="CQ44" s="159"/>
      <c r="CR44" s="159"/>
      <c r="CS44" s="159"/>
      <c r="CT44" s="159"/>
      <c r="CU44" s="159"/>
      <c r="CV44" s="159"/>
      <c r="CW44" s="159"/>
      <c r="CX44" s="159"/>
      <c r="CY44" s="159"/>
      <c r="CZ44" s="159"/>
      <c r="DA44" s="159"/>
      <c r="DB44" s="159"/>
      <c r="DC44" s="159"/>
      <c r="DD44" s="159"/>
      <c r="DE44" s="159"/>
      <c r="DF44" s="159"/>
      <c r="DG44" s="159"/>
      <c r="DH44" s="159"/>
      <c r="DI44" s="159"/>
      <c r="DJ44" s="159"/>
      <c r="DK44" s="159"/>
      <c r="DL44" s="159"/>
      <c r="DM44" s="159"/>
      <c r="DN44" s="159"/>
      <c r="DO44" s="159"/>
      <c r="DP44" s="159"/>
      <c r="DQ44" s="159"/>
      <c r="DR44" s="159"/>
      <c r="DS44" s="159"/>
      <c r="DT44" s="159"/>
      <c r="DU44" s="159"/>
      <c r="DV44" s="159"/>
      <c r="DW44" s="159"/>
      <c r="DX44" s="159"/>
      <c r="DY44" s="159"/>
      <c r="DZ44" s="159"/>
      <c r="EA44" s="159"/>
      <c r="EB44" s="159"/>
      <c r="EC44" s="159"/>
      <c r="ED44" s="159"/>
      <c r="EE44" s="159"/>
      <c r="EF44" s="159"/>
      <c r="EG44" s="159"/>
      <c r="EH44" s="159"/>
      <c r="EI44" s="159"/>
      <c r="EJ44" s="159"/>
      <c r="EK44" s="159"/>
      <c r="EL44" s="159"/>
      <c r="EM44" s="159"/>
      <c r="EN44" s="159"/>
      <c r="EO44" s="159"/>
      <c r="EP44" s="159"/>
      <c r="EQ44" s="159"/>
      <c r="ER44" s="159"/>
      <c r="ES44" s="159"/>
      <c r="ET44" s="159"/>
      <c r="EU44" s="159"/>
      <c r="EV44" s="159"/>
      <c r="EW44" s="159"/>
      <c r="EX44" s="159"/>
      <c r="EY44" s="159"/>
      <c r="EZ44" s="159"/>
      <c r="FA44" s="159"/>
      <c r="FB44" s="159"/>
      <c r="FC44" s="159"/>
      <c r="FD44" s="159"/>
      <c r="FE44" s="159"/>
      <c r="FF44" s="159"/>
      <c r="FG44" s="159"/>
      <c r="FH44" s="159"/>
      <c r="FI44" s="159"/>
      <c r="FJ44" s="159"/>
      <c r="FK44" s="159"/>
      <c r="FL44" s="159"/>
    </row>
    <row r="45" spans="1:168" s="171" customFormat="1" ht="63" hidden="1" x14ac:dyDescent="0.25">
      <c r="A45" s="186">
        <v>17</v>
      </c>
      <c r="B45" s="159"/>
      <c r="C45" s="200" t="s">
        <v>448</v>
      </c>
      <c r="D45" s="188" t="s">
        <v>449</v>
      </c>
      <c r="E45" s="200" t="s">
        <v>450</v>
      </c>
      <c r="F45" s="183"/>
      <c r="G45" s="183"/>
      <c r="H45" s="184">
        <v>1</v>
      </c>
      <c r="I45" s="185"/>
      <c r="J45" s="162"/>
      <c r="K45" s="162"/>
      <c r="L45" s="162"/>
      <c r="M45" s="162"/>
      <c r="N45" s="163"/>
      <c r="O45" s="164"/>
      <c r="P45" s="164"/>
      <c r="Q45" s="165"/>
      <c r="R45" s="165"/>
      <c r="S45" s="166"/>
      <c r="T45" s="167"/>
      <c r="U45" s="168"/>
      <c r="V45" s="159"/>
      <c r="W45" s="208"/>
      <c r="X45" s="169"/>
      <c r="Y45" s="169"/>
      <c r="Z45" s="169"/>
      <c r="AA45" s="169"/>
      <c r="AB45" s="169"/>
      <c r="AC45" s="169"/>
      <c r="AD45" s="169"/>
      <c r="AE45" s="169"/>
      <c r="AF45" s="169"/>
      <c r="AG45" s="169"/>
      <c r="AH45" s="169"/>
      <c r="AI45" s="169"/>
      <c r="AJ45" s="169"/>
      <c r="AK45" s="169"/>
      <c r="AL45" s="169"/>
      <c r="AM45" s="169"/>
      <c r="AN45" s="169"/>
      <c r="AO45" s="169"/>
      <c r="AP45" s="169"/>
      <c r="AQ45" s="169"/>
      <c r="AR45" s="169"/>
      <c r="AS45" s="169"/>
      <c r="AT45" s="169"/>
      <c r="AU45" s="169"/>
      <c r="AV45" s="169"/>
      <c r="AW45" s="169"/>
      <c r="AX45" s="169"/>
      <c r="AY45" s="169"/>
      <c r="AZ45" s="169"/>
      <c r="BA45" s="169"/>
      <c r="BB45" s="169"/>
      <c r="BC45" s="169"/>
      <c r="BD45" s="169"/>
      <c r="BE45" s="169"/>
      <c r="BF45" s="169"/>
      <c r="BG45" s="169"/>
      <c r="BH45" s="169"/>
      <c r="BI45" s="169"/>
      <c r="BJ45" s="169"/>
      <c r="BK45" s="169"/>
      <c r="BL45" s="169"/>
      <c r="BM45" s="169"/>
      <c r="BN45" s="169"/>
      <c r="BO45" s="169"/>
      <c r="BP45" s="169"/>
      <c r="BQ45" s="169"/>
      <c r="BR45" s="169"/>
      <c r="BS45" s="169"/>
      <c r="BT45" s="169"/>
      <c r="BU45" s="169"/>
      <c r="BV45" s="169"/>
      <c r="BW45" s="169"/>
      <c r="BX45" s="169"/>
      <c r="BY45" s="169"/>
      <c r="BZ45" s="169"/>
      <c r="CA45" s="169"/>
      <c r="CB45" s="169"/>
      <c r="CC45" s="169"/>
      <c r="CD45" s="169"/>
      <c r="CE45" s="169"/>
      <c r="CF45" s="169"/>
      <c r="CG45" s="169"/>
      <c r="CH45" s="169"/>
      <c r="CI45" s="169"/>
      <c r="CJ45" s="169"/>
      <c r="CK45" s="169"/>
      <c r="CL45" s="169"/>
      <c r="CM45" s="169"/>
      <c r="CN45" s="169"/>
      <c r="CO45" s="169"/>
      <c r="CP45" s="169"/>
      <c r="CQ45" s="169"/>
      <c r="CR45" s="169"/>
      <c r="CS45" s="169"/>
      <c r="CT45" s="169"/>
      <c r="CU45" s="169"/>
      <c r="CV45" s="169"/>
      <c r="CW45" s="169"/>
      <c r="CX45" s="169"/>
      <c r="CY45" s="169"/>
      <c r="CZ45" s="169"/>
      <c r="DA45" s="169"/>
      <c r="DB45" s="169"/>
      <c r="DC45" s="169"/>
      <c r="DD45" s="169"/>
      <c r="DE45" s="169"/>
      <c r="DF45" s="169"/>
      <c r="DG45" s="169"/>
      <c r="DH45" s="169"/>
      <c r="DI45" s="169"/>
      <c r="DJ45" s="169"/>
      <c r="DK45" s="169"/>
      <c r="DL45" s="169"/>
      <c r="DM45" s="169"/>
      <c r="DN45" s="169"/>
      <c r="DO45" s="169"/>
      <c r="DP45" s="169"/>
      <c r="DQ45" s="169"/>
      <c r="DR45" s="169"/>
      <c r="DS45" s="169"/>
      <c r="DT45" s="169"/>
      <c r="DU45" s="169"/>
      <c r="DV45" s="169"/>
      <c r="DW45" s="169"/>
      <c r="DX45" s="169"/>
      <c r="DY45" s="169"/>
      <c r="DZ45" s="169"/>
      <c r="EA45" s="169"/>
      <c r="EB45" s="169"/>
      <c r="EC45" s="169"/>
      <c r="ED45" s="169"/>
      <c r="EE45" s="169"/>
      <c r="EF45" s="169"/>
      <c r="EG45" s="169"/>
      <c r="EH45" s="169"/>
      <c r="EI45" s="169"/>
      <c r="EJ45" s="169"/>
      <c r="EK45" s="169"/>
      <c r="EL45" s="169"/>
      <c r="EM45" s="169"/>
      <c r="EN45" s="169"/>
      <c r="EO45" s="169"/>
      <c r="EP45" s="169"/>
      <c r="EQ45" s="169"/>
      <c r="ER45" s="169"/>
      <c r="ES45" s="169"/>
      <c r="ET45" s="169"/>
      <c r="EU45" s="169"/>
      <c r="EV45" s="169"/>
      <c r="EW45" s="169"/>
      <c r="EX45" s="169"/>
      <c r="EY45" s="169"/>
      <c r="EZ45" s="169"/>
      <c r="FA45" s="169"/>
      <c r="FB45" s="169"/>
      <c r="FC45" s="169"/>
      <c r="FD45" s="169"/>
      <c r="FE45" s="169"/>
      <c r="FF45" s="169"/>
      <c r="FG45" s="169"/>
      <c r="FH45" s="169"/>
      <c r="FI45" s="169"/>
      <c r="FJ45" s="169"/>
      <c r="FK45" s="169"/>
      <c r="FL45" s="169"/>
    </row>
    <row r="46" spans="1:168" s="179" customFormat="1" ht="47.25" hidden="1" x14ac:dyDescent="0.25">
      <c r="A46" s="192">
        <v>18</v>
      </c>
      <c r="B46" s="159"/>
      <c r="C46" s="304" t="s">
        <v>470</v>
      </c>
      <c r="D46" s="296" t="s">
        <v>471</v>
      </c>
      <c r="E46" s="193" t="s">
        <v>472</v>
      </c>
      <c r="F46" s="183"/>
      <c r="G46" s="183"/>
      <c r="H46" s="184">
        <v>2</v>
      </c>
      <c r="I46" s="185"/>
      <c r="J46" s="194" t="s">
        <v>334</v>
      </c>
      <c r="K46" s="182" t="s">
        <v>473</v>
      </c>
      <c r="L46" s="162"/>
      <c r="M46" s="162"/>
      <c r="N46" s="163">
        <v>1</v>
      </c>
      <c r="O46" s="164">
        <v>1</v>
      </c>
      <c r="P46" s="164"/>
      <c r="Q46" s="165"/>
      <c r="R46" s="165"/>
      <c r="S46" s="166"/>
      <c r="T46" s="167"/>
      <c r="U46" s="168"/>
      <c r="V46" s="159"/>
      <c r="W46" s="159"/>
      <c r="X46" s="178"/>
      <c r="Y46" s="178"/>
      <c r="Z46" s="178"/>
      <c r="AA46" s="178"/>
      <c r="AB46" s="178"/>
      <c r="AC46" s="178"/>
      <c r="AD46" s="178"/>
      <c r="AE46" s="178"/>
      <c r="AF46" s="178"/>
      <c r="AG46" s="178"/>
      <c r="AH46" s="178"/>
      <c r="AI46" s="178"/>
      <c r="AJ46" s="178"/>
      <c r="AK46" s="178"/>
      <c r="AL46" s="178"/>
      <c r="AM46" s="178"/>
      <c r="AN46" s="178"/>
      <c r="AO46" s="178"/>
      <c r="AP46" s="178"/>
      <c r="AQ46" s="178"/>
      <c r="AR46" s="178"/>
      <c r="AS46" s="178"/>
      <c r="AT46" s="178"/>
      <c r="AU46" s="178"/>
      <c r="AV46" s="178"/>
      <c r="AW46" s="178"/>
      <c r="AX46" s="178"/>
      <c r="AY46" s="178"/>
      <c r="AZ46" s="178"/>
      <c r="BA46" s="178"/>
      <c r="BB46" s="178"/>
      <c r="BC46" s="178"/>
      <c r="BD46" s="178"/>
      <c r="BE46" s="178"/>
      <c r="BF46" s="178"/>
      <c r="BG46" s="178"/>
      <c r="BH46" s="178"/>
      <c r="BI46" s="178"/>
      <c r="BJ46" s="178"/>
      <c r="BK46" s="178"/>
      <c r="BL46" s="178"/>
      <c r="BM46" s="178"/>
      <c r="BN46" s="178"/>
      <c r="BO46" s="178"/>
      <c r="BP46" s="178"/>
      <c r="BQ46" s="178"/>
      <c r="BR46" s="178"/>
      <c r="BS46" s="178"/>
      <c r="BT46" s="178"/>
      <c r="BU46" s="178"/>
      <c r="BV46" s="178"/>
      <c r="BW46" s="178"/>
      <c r="BX46" s="178"/>
      <c r="BY46" s="178"/>
      <c r="BZ46" s="178"/>
      <c r="CA46" s="178"/>
      <c r="CB46" s="178"/>
      <c r="CC46" s="178"/>
      <c r="CD46" s="178"/>
      <c r="CE46" s="178"/>
      <c r="CF46" s="178"/>
      <c r="CG46" s="178"/>
      <c r="CH46" s="178"/>
      <c r="CI46" s="178"/>
      <c r="CJ46" s="178"/>
      <c r="CK46" s="178"/>
      <c r="CL46" s="178"/>
      <c r="CM46" s="178"/>
      <c r="CN46" s="178"/>
      <c r="CO46" s="178"/>
      <c r="CP46" s="178"/>
      <c r="CQ46" s="178"/>
      <c r="CR46" s="178"/>
      <c r="CS46" s="178"/>
      <c r="CT46" s="178"/>
      <c r="CU46" s="178"/>
      <c r="CV46" s="178"/>
      <c r="CW46" s="178"/>
      <c r="CX46" s="178"/>
      <c r="CY46" s="178"/>
      <c r="CZ46" s="178"/>
      <c r="DA46" s="178"/>
      <c r="DB46" s="178"/>
      <c r="DC46" s="178"/>
      <c r="DD46" s="178"/>
      <c r="DE46" s="178"/>
      <c r="DF46" s="178"/>
      <c r="DG46" s="178"/>
      <c r="DH46" s="178"/>
      <c r="DI46" s="178"/>
      <c r="DJ46" s="178"/>
      <c r="DK46" s="178"/>
      <c r="DL46" s="178"/>
      <c r="DM46" s="178"/>
      <c r="DN46" s="178"/>
      <c r="DO46" s="178"/>
      <c r="DP46" s="178"/>
      <c r="DQ46" s="178"/>
      <c r="DR46" s="178"/>
      <c r="DS46" s="178"/>
      <c r="DT46" s="178"/>
      <c r="DU46" s="178"/>
      <c r="DV46" s="178"/>
      <c r="DW46" s="178"/>
      <c r="DX46" s="178"/>
      <c r="DY46" s="178"/>
      <c r="DZ46" s="178"/>
      <c r="EA46" s="178"/>
      <c r="EB46" s="178"/>
      <c r="EC46" s="178"/>
      <c r="ED46" s="178"/>
      <c r="EE46" s="178"/>
      <c r="EF46" s="178"/>
      <c r="EG46" s="178"/>
      <c r="EH46" s="178"/>
      <c r="EI46" s="178"/>
      <c r="EJ46" s="178"/>
      <c r="EK46" s="178"/>
      <c r="EL46" s="178"/>
      <c r="EM46" s="178"/>
      <c r="EN46" s="178"/>
      <c r="EO46" s="178"/>
      <c r="EP46" s="178"/>
      <c r="EQ46" s="178"/>
      <c r="ER46" s="178"/>
      <c r="ES46" s="178"/>
      <c r="ET46" s="178"/>
      <c r="EU46" s="178"/>
      <c r="EV46" s="178"/>
      <c r="EW46" s="178"/>
      <c r="EX46" s="178"/>
      <c r="EY46" s="178"/>
      <c r="EZ46" s="178"/>
      <c r="FA46" s="178"/>
      <c r="FB46" s="178"/>
      <c r="FC46" s="178"/>
      <c r="FD46" s="178"/>
      <c r="FE46" s="178"/>
      <c r="FF46" s="178"/>
      <c r="FG46" s="178"/>
      <c r="FH46" s="178"/>
      <c r="FI46" s="178"/>
      <c r="FJ46" s="178"/>
      <c r="FK46" s="178"/>
      <c r="FL46" s="178"/>
    </row>
    <row r="47" spans="1:168" s="179" customFormat="1" ht="31.5" hidden="1" x14ac:dyDescent="0.25">
      <c r="A47" s="198">
        <v>21</v>
      </c>
      <c r="B47" s="169"/>
      <c r="C47" s="199" t="s">
        <v>487</v>
      </c>
      <c r="D47" s="199" t="s">
        <v>488</v>
      </c>
      <c r="E47" s="293" t="s">
        <v>489</v>
      </c>
      <c r="F47" s="183"/>
      <c r="G47" s="183"/>
      <c r="H47" s="184">
        <v>3</v>
      </c>
      <c r="I47" s="185"/>
      <c r="J47" s="162"/>
      <c r="K47" s="162"/>
      <c r="L47" s="162"/>
      <c r="M47" s="162"/>
      <c r="N47" s="163"/>
      <c r="O47" s="164"/>
      <c r="P47" s="164"/>
      <c r="Q47" s="165"/>
      <c r="R47" s="165"/>
      <c r="S47" s="166"/>
      <c r="T47" s="167"/>
      <c r="U47" s="168"/>
      <c r="V47" s="169"/>
      <c r="W47" s="148"/>
      <c r="X47" s="178"/>
      <c r="Y47" s="178"/>
      <c r="Z47" s="178"/>
      <c r="AA47" s="178"/>
      <c r="AB47" s="178"/>
      <c r="AC47" s="178"/>
      <c r="AD47" s="178"/>
      <c r="AE47" s="178"/>
      <c r="AF47" s="178"/>
      <c r="AG47" s="178"/>
      <c r="AH47" s="178"/>
      <c r="AI47" s="178"/>
      <c r="AJ47" s="178"/>
      <c r="AK47" s="178"/>
      <c r="AL47" s="178"/>
      <c r="AM47" s="178"/>
      <c r="AN47" s="178"/>
      <c r="AO47" s="178"/>
      <c r="AP47" s="178"/>
      <c r="AQ47" s="178"/>
      <c r="AR47" s="178"/>
      <c r="AS47" s="178"/>
      <c r="AT47" s="178"/>
      <c r="AU47" s="178"/>
      <c r="AV47" s="178"/>
      <c r="AW47" s="178"/>
      <c r="AX47" s="178"/>
      <c r="AY47" s="178"/>
      <c r="AZ47" s="178"/>
      <c r="BA47" s="178"/>
      <c r="BB47" s="178"/>
      <c r="BC47" s="178"/>
      <c r="BD47" s="178"/>
      <c r="BE47" s="178"/>
      <c r="BF47" s="178"/>
      <c r="BG47" s="178"/>
      <c r="BH47" s="178"/>
      <c r="BI47" s="178"/>
      <c r="BJ47" s="178"/>
      <c r="BK47" s="178"/>
      <c r="BL47" s="178"/>
      <c r="BM47" s="178"/>
      <c r="BN47" s="178"/>
      <c r="BO47" s="178"/>
      <c r="BP47" s="178"/>
      <c r="BQ47" s="178"/>
      <c r="BR47" s="178"/>
      <c r="BS47" s="178"/>
      <c r="BT47" s="178"/>
      <c r="BU47" s="178"/>
      <c r="BV47" s="178"/>
      <c r="BW47" s="178"/>
      <c r="BX47" s="178"/>
      <c r="BY47" s="178"/>
      <c r="BZ47" s="178"/>
      <c r="CA47" s="178"/>
      <c r="CB47" s="178"/>
      <c r="CC47" s="178"/>
      <c r="CD47" s="178"/>
      <c r="CE47" s="178"/>
      <c r="CF47" s="178"/>
      <c r="CG47" s="178"/>
      <c r="CH47" s="178"/>
      <c r="CI47" s="178"/>
      <c r="CJ47" s="178"/>
      <c r="CK47" s="178"/>
      <c r="CL47" s="178"/>
      <c r="CM47" s="178"/>
      <c r="CN47" s="178"/>
      <c r="CO47" s="178"/>
      <c r="CP47" s="178"/>
      <c r="CQ47" s="178"/>
      <c r="CR47" s="178"/>
      <c r="CS47" s="178"/>
      <c r="CT47" s="178"/>
      <c r="CU47" s="178"/>
      <c r="CV47" s="178"/>
      <c r="CW47" s="178"/>
      <c r="CX47" s="178"/>
      <c r="CY47" s="178"/>
      <c r="CZ47" s="178"/>
      <c r="DA47" s="178"/>
      <c r="DB47" s="178"/>
      <c r="DC47" s="178"/>
      <c r="DD47" s="178"/>
      <c r="DE47" s="178"/>
      <c r="DF47" s="178"/>
      <c r="DG47" s="178"/>
      <c r="DH47" s="178"/>
      <c r="DI47" s="178"/>
      <c r="DJ47" s="178"/>
      <c r="DK47" s="178"/>
      <c r="DL47" s="178"/>
      <c r="DM47" s="178"/>
      <c r="DN47" s="178"/>
      <c r="DO47" s="178"/>
      <c r="DP47" s="178"/>
      <c r="DQ47" s="178"/>
      <c r="DR47" s="178"/>
      <c r="DS47" s="178"/>
      <c r="DT47" s="178"/>
      <c r="DU47" s="178"/>
      <c r="DV47" s="178"/>
      <c r="DW47" s="178"/>
      <c r="DX47" s="178"/>
      <c r="DY47" s="178"/>
      <c r="DZ47" s="178"/>
      <c r="EA47" s="178"/>
      <c r="EB47" s="178"/>
      <c r="EC47" s="178"/>
      <c r="ED47" s="178"/>
      <c r="EE47" s="178"/>
      <c r="EF47" s="178"/>
      <c r="EG47" s="178"/>
      <c r="EH47" s="178"/>
      <c r="EI47" s="178"/>
      <c r="EJ47" s="178"/>
      <c r="EK47" s="178"/>
      <c r="EL47" s="178"/>
      <c r="EM47" s="178"/>
      <c r="EN47" s="178"/>
      <c r="EO47" s="178"/>
      <c r="EP47" s="178"/>
      <c r="EQ47" s="178"/>
      <c r="ER47" s="178"/>
      <c r="ES47" s="178"/>
      <c r="ET47" s="178"/>
      <c r="EU47" s="178"/>
      <c r="EV47" s="178"/>
      <c r="EW47" s="178"/>
      <c r="EX47" s="178"/>
      <c r="EY47" s="178"/>
      <c r="EZ47" s="178"/>
      <c r="FA47" s="178"/>
      <c r="FB47" s="178"/>
      <c r="FC47" s="178"/>
      <c r="FD47" s="178"/>
      <c r="FE47" s="178"/>
      <c r="FF47" s="178"/>
      <c r="FG47" s="178"/>
      <c r="FH47" s="178"/>
      <c r="FI47" s="178"/>
      <c r="FJ47" s="178"/>
      <c r="FK47" s="178"/>
      <c r="FL47" s="178"/>
    </row>
    <row r="48" spans="1:168" ht="31.5" hidden="1" x14ac:dyDescent="0.25">
      <c r="A48" s="186">
        <v>24</v>
      </c>
      <c r="B48" s="169"/>
      <c r="C48" s="291" t="s">
        <v>459</v>
      </c>
      <c r="D48" s="211" t="s">
        <v>460</v>
      </c>
      <c r="E48" s="211" t="s">
        <v>461</v>
      </c>
      <c r="F48" s="212"/>
      <c r="G48" s="212"/>
      <c r="H48" s="213">
        <v>1</v>
      </c>
      <c r="I48" s="185"/>
      <c r="J48" s="181"/>
      <c r="K48" s="181"/>
      <c r="L48" s="181"/>
      <c r="M48" s="181"/>
      <c r="N48" s="163"/>
      <c r="O48" s="164"/>
      <c r="P48" s="164"/>
      <c r="Q48" s="165"/>
      <c r="R48" s="165"/>
      <c r="S48" s="166"/>
      <c r="T48" s="167"/>
      <c r="U48" s="168"/>
      <c r="V48" s="169"/>
      <c r="W48" s="159"/>
      <c r="X48" s="159"/>
      <c r="Y48" s="159"/>
      <c r="Z48" s="159"/>
      <c r="AA48" s="159"/>
      <c r="AB48" s="159"/>
      <c r="AC48" s="159"/>
      <c r="AD48" s="159"/>
      <c r="AE48" s="159"/>
      <c r="AF48" s="159"/>
      <c r="AG48" s="159"/>
      <c r="AH48" s="159"/>
      <c r="AI48" s="159"/>
      <c r="AJ48" s="159"/>
      <c r="AK48" s="159"/>
      <c r="AL48" s="159"/>
      <c r="AM48" s="159"/>
      <c r="AN48" s="159"/>
      <c r="AO48" s="159"/>
      <c r="AP48" s="159"/>
      <c r="AQ48" s="159"/>
      <c r="AR48" s="159"/>
      <c r="AS48" s="159"/>
      <c r="AT48" s="159"/>
      <c r="AU48" s="159"/>
      <c r="AV48" s="159"/>
      <c r="AW48" s="159"/>
      <c r="AX48" s="159"/>
      <c r="AY48" s="159"/>
      <c r="AZ48" s="159"/>
      <c r="BA48" s="159"/>
      <c r="BB48" s="159"/>
      <c r="BC48" s="159"/>
      <c r="BD48" s="159"/>
      <c r="BE48" s="159"/>
      <c r="BF48" s="159"/>
      <c r="BG48" s="159"/>
      <c r="BH48" s="159"/>
      <c r="BI48" s="159"/>
      <c r="BJ48" s="159"/>
      <c r="BK48" s="159"/>
      <c r="BL48" s="159"/>
      <c r="BM48" s="159"/>
      <c r="BN48" s="159"/>
      <c r="BO48" s="159"/>
      <c r="BP48" s="159"/>
      <c r="BQ48" s="159"/>
      <c r="BR48" s="159"/>
      <c r="BS48" s="159"/>
      <c r="BT48" s="159"/>
      <c r="BU48" s="159"/>
      <c r="BV48" s="159"/>
      <c r="BW48" s="159"/>
      <c r="BX48" s="159"/>
      <c r="BY48" s="159"/>
      <c r="BZ48" s="159"/>
      <c r="CA48" s="159"/>
      <c r="CB48" s="159"/>
      <c r="CC48" s="159"/>
      <c r="CD48" s="159"/>
      <c r="CE48" s="159"/>
      <c r="CF48" s="159"/>
      <c r="CG48" s="159"/>
      <c r="CH48" s="159"/>
      <c r="CI48" s="159"/>
      <c r="CJ48" s="159"/>
      <c r="CK48" s="159"/>
      <c r="CL48" s="159"/>
      <c r="CM48" s="159"/>
      <c r="CN48" s="159"/>
      <c r="CO48" s="159"/>
      <c r="CP48" s="159"/>
      <c r="CQ48" s="159"/>
      <c r="CR48" s="159"/>
      <c r="CS48" s="159"/>
      <c r="CT48" s="159"/>
      <c r="CU48" s="159"/>
      <c r="CV48" s="159"/>
      <c r="CW48" s="159"/>
      <c r="CX48" s="159"/>
      <c r="CY48" s="159"/>
      <c r="CZ48" s="159"/>
      <c r="DA48" s="159"/>
      <c r="DB48" s="159"/>
      <c r="DC48" s="159"/>
      <c r="DD48" s="159"/>
      <c r="DE48" s="159"/>
      <c r="DF48" s="159"/>
      <c r="DG48" s="159"/>
      <c r="DH48" s="159"/>
      <c r="DI48" s="159"/>
      <c r="DJ48" s="159"/>
      <c r="DK48" s="159"/>
      <c r="DL48" s="159"/>
      <c r="DM48" s="159"/>
      <c r="DN48" s="159"/>
      <c r="DO48" s="159"/>
      <c r="DP48" s="159"/>
      <c r="DQ48" s="159"/>
      <c r="DR48" s="159"/>
      <c r="DS48" s="159"/>
      <c r="DT48" s="159"/>
      <c r="DU48" s="159"/>
      <c r="DV48" s="159"/>
      <c r="DW48" s="159"/>
      <c r="DX48" s="159"/>
      <c r="DY48" s="159"/>
      <c r="DZ48" s="159"/>
      <c r="EA48" s="159"/>
      <c r="EB48" s="159"/>
      <c r="EC48" s="159"/>
      <c r="ED48" s="159"/>
      <c r="EE48" s="159"/>
      <c r="EF48" s="159"/>
      <c r="EG48" s="159"/>
      <c r="EH48" s="159"/>
      <c r="EI48" s="159"/>
      <c r="EJ48" s="159"/>
      <c r="EK48" s="159"/>
      <c r="EL48" s="159"/>
      <c r="EM48" s="159"/>
      <c r="EN48" s="159"/>
      <c r="EO48" s="159"/>
      <c r="EP48" s="159"/>
      <c r="EQ48" s="159"/>
      <c r="ER48" s="159"/>
      <c r="ES48" s="159"/>
      <c r="ET48" s="159"/>
      <c r="EU48" s="159"/>
      <c r="EV48" s="159"/>
      <c r="EW48" s="159"/>
      <c r="EX48" s="159"/>
      <c r="EY48" s="159"/>
      <c r="EZ48" s="159"/>
      <c r="FA48" s="159"/>
      <c r="FB48" s="159"/>
      <c r="FC48" s="159"/>
      <c r="FD48" s="159"/>
      <c r="FE48" s="159"/>
      <c r="FF48" s="159"/>
      <c r="FG48" s="159"/>
      <c r="FH48" s="159"/>
      <c r="FI48" s="159"/>
      <c r="FJ48" s="159"/>
      <c r="FK48" s="159"/>
      <c r="FL48" s="159"/>
    </row>
    <row r="49" spans="1:168" ht="31.5" hidden="1" x14ac:dyDescent="0.25">
      <c r="A49" s="186">
        <v>30</v>
      </c>
      <c r="B49" s="169"/>
      <c r="C49" s="200" t="s">
        <v>421</v>
      </c>
      <c r="D49" s="188" t="s">
        <v>340</v>
      </c>
      <c r="E49" s="200" t="s">
        <v>341</v>
      </c>
      <c r="F49" s="183"/>
      <c r="G49" s="183"/>
      <c r="H49" s="184">
        <v>1</v>
      </c>
      <c r="I49" s="185"/>
      <c r="J49" s="162"/>
      <c r="K49" s="162"/>
      <c r="L49" s="162"/>
      <c r="M49" s="162"/>
      <c r="N49" s="163"/>
      <c r="O49" s="164"/>
      <c r="P49" s="164"/>
      <c r="Q49" s="165"/>
      <c r="R49" s="165"/>
      <c r="S49" s="166"/>
      <c r="T49" s="167"/>
      <c r="U49" s="168"/>
      <c r="V49" s="169"/>
      <c r="W49" s="159"/>
      <c r="X49" s="159"/>
      <c r="Y49" s="159"/>
      <c r="Z49" s="159"/>
      <c r="AA49" s="159"/>
      <c r="AB49" s="159"/>
      <c r="AC49" s="159"/>
      <c r="AD49" s="159"/>
      <c r="AE49" s="159"/>
      <c r="AF49" s="159"/>
      <c r="AG49" s="159"/>
      <c r="AH49" s="159"/>
      <c r="AI49" s="159"/>
      <c r="AJ49" s="159"/>
      <c r="AK49" s="159"/>
      <c r="AL49" s="159"/>
      <c r="AM49" s="159"/>
      <c r="AN49" s="159"/>
      <c r="AO49" s="159"/>
      <c r="AP49" s="159"/>
      <c r="AQ49" s="159"/>
      <c r="AR49" s="159"/>
      <c r="AS49" s="159"/>
      <c r="AT49" s="159"/>
      <c r="AU49" s="159"/>
      <c r="AV49" s="159"/>
      <c r="AW49" s="159"/>
      <c r="AX49" s="159"/>
      <c r="AY49" s="159"/>
      <c r="AZ49" s="159"/>
      <c r="BA49" s="159"/>
      <c r="BB49" s="159"/>
      <c r="BC49" s="159"/>
      <c r="BD49" s="159"/>
      <c r="BE49" s="159"/>
      <c r="BF49" s="159"/>
      <c r="BG49" s="159"/>
      <c r="BH49" s="159"/>
      <c r="BI49" s="159"/>
      <c r="BJ49" s="159"/>
      <c r="BK49" s="159"/>
      <c r="BL49" s="159"/>
      <c r="BM49" s="159"/>
      <c r="BN49" s="159"/>
      <c r="BO49" s="159"/>
      <c r="BP49" s="159"/>
      <c r="BQ49" s="159"/>
      <c r="BR49" s="159"/>
      <c r="BS49" s="159"/>
      <c r="BT49" s="159"/>
      <c r="BU49" s="159"/>
      <c r="BV49" s="159"/>
      <c r="BW49" s="159"/>
      <c r="BX49" s="159"/>
      <c r="BY49" s="159"/>
      <c r="BZ49" s="159"/>
      <c r="CA49" s="159"/>
      <c r="CB49" s="159"/>
      <c r="CC49" s="159"/>
      <c r="CD49" s="159"/>
      <c r="CE49" s="159"/>
      <c r="CF49" s="159"/>
      <c r="CG49" s="159"/>
      <c r="CH49" s="159"/>
      <c r="CI49" s="159"/>
      <c r="CJ49" s="159"/>
      <c r="CK49" s="159"/>
      <c r="CL49" s="159"/>
      <c r="CM49" s="159"/>
      <c r="CN49" s="159"/>
      <c r="CO49" s="159"/>
      <c r="CP49" s="159"/>
      <c r="CQ49" s="159"/>
      <c r="CR49" s="159"/>
      <c r="CS49" s="159"/>
      <c r="CT49" s="159"/>
      <c r="CU49" s="159"/>
      <c r="CV49" s="159"/>
      <c r="CW49" s="159"/>
      <c r="CX49" s="159"/>
      <c r="CY49" s="159"/>
      <c r="CZ49" s="159"/>
      <c r="DA49" s="159"/>
      <c r="DB49" s="159"/>
      <c r="DC49" s="159"/>
      <c r="DD49" s="159"/>
      <c r="DE49" s="159"/>
      <c r="DF49" s="159"/>
      <c r="DG49" s="159"/>
      <c r="DH49" s="159"/>
      <c r="DI49" s="159"/>
      <c r="DJ49" s="159"/>
      <c r="DK49" s="159"/>
      <c r="DL49" s="159"/>
      <c r="DM49" s="159"/>
      <c r="DN49" s="159"/>
      <c r="DO49" s="159"/>
      <c r="DP49" s="159"/>
      <c r="DQ49" s="159"/>
      <c r="DR49" s="159"/>
      <c r="DS49" s="159"/>
      <c r="DT49" s="159"/>
      <c r="DU49" s="159"/>
      <c r="DV49" s="159"/>
      <c r="DW49" s="159"/>
      <c r="DX49" s="159"/>
      <c r="DY49" s="159"/>
      <c r="DZ49" s="159"/>
      <c r="EA49" s="159"/>
      <c r="EB49" s="159"/>
      <c r="EC49" s="159"/>
      <c r="ED49" s="159"/>
      <c r="EE49" s="159"/>
      <c r="EF49" s="159"/>
      <c r="EG49" s="159"/>
      <c r="EH49" s="159"/>
      <c r="EI49" s="159"/>
      <c r="EJ49" s="159"/>
      <c r="EK49" s="159"/>
      <c r="EL49" s="159"/>
      <c r="EM49" s="159"/>
      <c r="EN49" s="159"/>
      <c r="EO49" s="159"/>
      <c r="EP49" s="159"/>
      <c r="EQ49" s="159"/>
      <c r="ER49" s="159"/>
      <c r="ES49" s="159"/>
      <c r="ET49" s="159"/>
      <c r="EU49" s="159"/>
      <c r="EV49" s="159"/>
      <c r="EW49" s="159"/>
      <c r="EX49" s="159"/>
      <c r="EY49" s="159"/>
      <c r="EZ49" s="159"/>
      <c r="FA49" s="159"/>
      <c r="FB49" s="159"/>
      <c r="FC49" s="159"/>
      <c r="FD49" s="159"/>
      <c r="FE49" s="159"/>
      <c r="FF49" s="159"/>
      <c r="FG49" s="159"/>
      <c r="FH49" s="159"/>
      <c r="FI49" s="159"/>
      <c r="FJ49" s="159"/>
      <c r="FK49" s="159"/>
      <c r="FL49" s="159"/>
    </row>
    <row r="50" spans="1:168" ht="31.5" hidden="1" x14ac:dyDescent="0.25">
      <c r="A50" s="201">
        <v>31</v>
      </c>
      <c r="B50" s="178"/>
      <c r="C50" s="205" t="s">
        <v>418</v>
      </c>
      <c r="D50" s="206" t="s">
        <v>419</v>
      </c>
      <c r="E50" s="182" t="s">
        <v>420</v>
      </c>
      <c r="F50" s="183"/>
      <c r="G50" s="212"/>
      <c r="H50" s="184">
        <v>2</v>
      </c>
      <c r="I50" s="185"/>
      <c r="J50" s="181"/>
      <c r="K50" s="181"/>
      <c r="L50" s="181"/>
      <c r="M50" s="162"/>
      <c r="N50" s="163"/>
      <c r="O50" s="164"/>
      <c r="P50" s="164"/>
      <c r="Q50" s="165"/>
      <c r="R50" s="165"/>
      <c r="S50" s="166"/>
      <c r="T50" s="167"/>
      <c r="U50" s="168"/>
      <c r="V50" s="178"/>
      <c r="W50" s="178"/>
      <c r="X50" s="159"/>
      <c r="Y50" s="159"/>
      <c r="Z50" s="159"/>
      <c r="AA50" s="159"/>
      <c r="AB50" s="159"/>
      <c r="AC50" s="159"/>
      <c r="AD50" s="159"/>
      <c r="AE50" s="159"/>
      <c r="AF50" s="159"/>
      <c r="AG50" s="159"/>
      <c r="AH50" s="159"/>
      <c r="AI50" s="159"/>
      <c r="AJ50" s="159"/>
      <c r="AK50" s="159"/>
      <c r="AL50" s="159"/>
      <c r="AM50" s="159"/>
      <c r="AN50" s="159"/>
      <c r="AO50" s="159"/>
      <c r="AP50" s="159"/>
      <c r="AQ50" s="159"/>
      <c r="AR50" s="159"/>
      <c r="AS50" s="159"/>
      <c r="AT50" s="159"/>
      <c r="AU50" s="159"/>
      <c r="AV50" s="159"/>
      <c r="AW50" s="159"/>
      <c r="AX50" s="159"/>
      <c r="AY50" s="159"/>
      <c r="AZ50" s="159"/>
      <c r="BA50" s="159"/>
      <c r="BB50" s="159"/>
      <c r="BC50" s="159"/>
      <c r="BD50" s="159"/>
      <c r="BE50" s="159"/>
      <c r="BF50" s="159"/>
      <c r="BG50" s="159"/>
      <c r="BH50" s="159"/>
      <c r="BI50" s="159"/>
      <c r="BJ50" s="159"/>
      <c r="BK50" s="159"/>
      <c r="BL50" s="159"/>
      <c r="BM50" s="159"/>
      <c r="BN50" s="159"/>
      <c r="BO50" s="159"/>
      <c r="BP50" s="159"/>
      <c r="BQ50" s="159"/>
      <c r="BR50" s="159"/>
      <c r="BS50" s="159"/>
      <c r="BT50" s="159"/>
      <c r="BU50" s="159"/>
      <c r="BV50" s="159"/>
      <c r="BW50" s="159"/>
      <c r="BX50" s="159"/>
      <c r="BY50" s="159"/>
      <c r="BZ50" s="159"/>
      <c r="CA50" s="159"/>
      <c r="CB50" s="159"/>
      <c r="CC50" s="159"/>
      <c r="CD50" s="159"/>
      <c r="CE50" s="159"/>
      <c r="CF50" s="159"/>
      <c r="CG50" s="159"/>
      <c r="CH50" s="159"/>
      <c r="CI50" s="159"/>
      <c r="CJ50" s="159"/>
      <c r="CK50" s="159"/>
      <c r="CL50" s="159"/>
      <c r="CM50" s="159"/>
      <c r="CN50" s="159"/>
      <c r="CO50" s="159"/>
      <c r="CP50" s="159"/>
      <c r="CQ50" s="159"/>
      <c r="CR50" s="159"/>
      <c r="CS50" s="159"/>
      <c r="CT50" s="159"/>
      <c r="CU50" s="159"/>
      <c r="CV50" s="159"/>
      <c r="CW50" s="159"/>
      <c r="CX50" s="159"/>
      <c r="CY50" s="159"/>
      <c r="CZ50" s="159"/>
      <c r="DA50" s="159"/>
      <c r="DB50" s="159"/>
      <c r="DC50" s="159"/>
      <c r="DD50" s="159"/>
      <c r="DE50" s="159"/>
      <c r="DF50" s="159"/>
      <c r="DG50" s="159"/>
      <c r="DH50" s="159"/>
      <c r="DI50" s="159"/>
      <c r="DJ50" s="159"/>
      <c r="DK50" s="159"/>
      <c r="DL50" s="159"/>
      <c r="DM50" s="159"/>
      <c r="DN50" s="159"/>
      <c r="DO50" s="159"/>
      <c r="DP50" s="159"/>
      <c r="DQ50" s="159"/>
      <c r="DR50" s="159"/>
      <c r="DS50" s="159"/>
      <c r="DT50" s="159"/>
      <c r="DU50" s="159"/>
      <c r="DV50" s="159"/>
      <c r="DW50" s="159"/>
      <c r="DX50" s="159"/>
      <c r="DY50" s="159"/>
      <c r="DZ50" s="159"/>
      <c r="EA50" s="159"/>
      <c r="EB50" s="159"/>
      <c r="EC50" s="159"/>
      <c r="ED50" s="159"/>
      <c r="EE50" s="159"/>
      <c r="EF50" s="159"/>
      <c r="EG50" s="159"/>
      <c r="EH50" s="159"/>
      <c r="EI50" s="159"/>
      <c r="EJ50" s="159"/>
      <c r="EK50" s="159"/>
      <c r="EL50" s="159"/>
      <c r="EM50" s="159"/>
      <c r="EN50" s="159"/>
      <c r="EO50" s="159"/>
      <c r="EP50" s="159"/>
      <c r="EQ50" s="159"/>
      <c r="ER50" s="159"/>
      <c r="ES50" s="159"/>
      <c r="ET50" s="159"/>
      <c r="EU50" s="159"/>
      <c r="EV50" s="159"/>
      <c r="EW50" s="159"/>
      <c r="EX50" s="159"/>
      <c r="EY50" s="159"/>
      <c r="EZ50" s="159"/>
      <c r="FA50" s="159"/>
      <c r="FB50" s="159"/>
      <c r="FC50" s="159"/>
      <c r="FD50" s="159"/>
      <c r="FE50" s="159"/>
      <c r="FF50" s="159"/>
      <c r="FG50" s="159"/>
      <c r="FH50" s="159"/>
      <c r="FI50" s="159"/>
      <c r="FJ50" s="159"/>
      <c r="FK50" s="159"/>
      <c r="FL50" s="159"/>
    </row>
    <row r="51" spans="1:168" ht="78.75" hidden="1" x14ac:dyDescent="0.25">
      <c r="A51" s="186">
        <v>32</v>
      </c>
      <c r="B51" s="171"/>
      <c r="C51" s="162" t="s">
        <v>453</v>
      </c>
      <c r="D51" s="183" t="s">
        <v>454</v>
      </c>
      <c r="E51" s="162" t="s">
        <v>455</v>
      </c>
      <c r="F51" s="183"/>
      <c r="G51" s="183"/>
      <c r="H51" s="184">
        <v>1</v>
      </c>
      <c r="I51" s="185"/>
      <c r="J51" s="162"/>
      <c r="K51" s="162"/>
      <c r="L51" s="162"/>
      <c r="M51" s="162"/>
      <c r="N51" s="163"/>
      <c r="O51" s="164"/>
      <c r="P51" s="164"/>
      <c r="Q51" s="165"/>
      <c r="R51" s="165"/>
      <c r="S51" s="166"/>
      <c r="T51" s="167"/>
      <c r="U51" s="168"/>
      <c r="V51" s="171"/>
      <c r="W51" s="159"/>
      <c r="X51" s="208"/>
      <c r="Y51" s="159"/>
      <c r="Z51" s="159"/>
      <c r="AA51" s="159"/>
      <c r="AB51" s="159"/>
      <c r="AC51" s="159"/>
      <c r="AD51" s="159"/>
      <c r="AE51" s="159"/>
      <c r="AF51" s="159"/>
      <c r="AG51" s="159"/>
      <c r="AH51" s="159"/>
      <c r="AI51" s="159"/>
      <c r="AJ51" s="159"/>
      <c r="AK51" s="159"/>
      <c r="AL51" s="159"/>
      <c r="AM51" s="159"/>
      <c r="AN51" s="159"/>
      <c r="AO51" s="159"/>
      <c r="AP51" s="159"/>
      <c r="AQ51" s="159"/>
      <c r="AR51" s="159"/>
      <c r="AS51" s="159"/>
      <c r="AT51" s="159"/>
      <c r="AU51" s="159"/>
      <c r="AV51" s="159"/>
      <c r="AW51" s="159"/>
      <c r="AX51" s="159"/>
      <c r="AY51" s="159"/>
      <c r="AZ51" s="159"/>
      <c r="BA51" s="159"/>
      <c r="BB51" s="159"/>
      <c r="BC51" s="159"/>
      <c r="BD51" s="159"/>
      <c r="BE51" s="159"/>
      <c r="BF51" s="159"/>
      <c r="BG51" s="159"/>
      <c r="BH51" s="159"/>
      <c r="BI51" s="159"/>
      <c r="BJ51" s="159"/>
      <c r="BK51" s="159"/>
      <c r="BL51" s="159"/>
      <c r="BM51" s="159"/>
      <c r="BN51" s="159"/>
      <c r="BO51" s="159"/>
      <c r="BP51" s="159"/>
      <c r="BQ51" s="159"/>
      <c r="BR51" s="159"/>
      <c r="BS51" s="159"/>
      <c r="BT51" s="159"/>
      <c r="BU51" s="159"/>
      <c r="BV51" s="159"/>
      <c r="BW51" s="159"/>
      <c r="BX51" s="159"/>
      <c r="BY51" s="159"/>
      <c r="BZ51" s="159"/>
      <c r="CA51" s="159"/>
      <c r="CB51" s="159"/>
      <c r="CC51" s="159"/>
      <c r="CD51" s="159"/>
      <c r="CE51" s="159"/>
      <c r="CF51" s="159"/>
      <c r="CG51" s="159"/>
      <c r="CH51" s="159"/>
      <c r="CI51" s="159"/>
      <c r="CJ51" s="159"/>
      <c r="CK51" s="159"/>
      <c r="CL51" s="159"/>
      <c r="CM51" s="159"/>
      <c r="CN51" s="159"/>
      <c r="CO51" s="159"/>
      <c r="CP51" s="159"/>
      <c r="CQ51" s="159"/>
      <c r="CR51" s="159"/>
      <c r="CS51" s="159"/>
      <c r="CT51" s="159"/>
      <c r="CU51" s="159"/>
      <c r="CV51" s="159"/>
      <c r="CW51" s="159"/>
      <c r="CX51" s="159"/>
      <c r="CY51" s="159"/>
      <c r="CZ51" s="159"/>
      <c r="DA51" s="159"/>
      <c r="DB51" s="159"/>
      <c r="DC51" s="159"/>
      <c r="DD51" s="159"/>
      <c r="DE51" s="159"/>
      <c r="DF51" s="159"/>
      <c r="DG51" s="159"/>
      <c r="DH51" s="159"/>
      <c r="DI51" s="159"/>
      <c r="DJ51" s="159"/>
      <c r="DK51" s="159"/>
      <c r="DL51" s="159"/>
      <c r="DM51" s="159"/>
      <c r="DN51" s="159"/>
      <c r="DO51" s="159"/>
      <c r="DP51" s="159"/>
      <c r="DQ51" s="159"/>
      <c r="DR51" s="159"/>
      <c r="DS51" s="159"/>
      <c r="DT51" s="159"/>
      <c r="DU51" s="159"/>
      <c r="DV51" s="159"/>
      <c r="DW51" s="159"/>
      <c r="DX51" s="159"/>
      <c r="DY51" s="159"/>
      <c r="DZ51" s="159"/>
      <c r="EA51" s="159"/>
      <c r="EB51" s="159"/>
      <c r="EC51" s="159"/>
      <c r="ED51" s="159"/>
      <c r="EE51" s="159"/>
      <c r="EF51" s="159"/>
      <c r="EG51" s="159"/>
      <c r="EH51" s="159"/>
      <c r="EI51" s="159"/>
      <c r="EJ51" s="159"/>
      <c r="EK51" s="159"/>
      <c r="EL51" s="159"/>
      <c r="EM51" s="159"/>
      <c r="EN51" s="159"/>
      <c r="EO51" s="159"/>
      <c r="EP51" s="159"/>
      <c r="EQ51" s="159"/>
      <c r="ER51" s="159"/>
      <c r="ES51" s="159"/>
      <c r="ET51" s="159"/>
      <c r="EU51" s="159"/>
      <c r="EV51" s="159"/>
      <c r="EW51" s="159"/>
      <c r="EX51" s="159"/>
      <c r="EY51" s="159"/>
      <c r="EZ51" s="159"/>
      <c r="FA51" s="159"/>
      <c r="FB51" s="159"/>
      <c r="FC51" s="159"/>
      <c r="FD51" s="159"/>
      <c r="FE51" s="159"/>
      <c r="FF51" s="159"/>
      <c r="FG51" s="159"/>
      <c r="FH51" s="159"/>
      <c r="FI51" s="159"/>
      <c r="FJ51" s="159"/>
      <c r="FK51" s="159"/>
      <c r="FL51" s="159"/>
    </row>
    <row r="52" spans="1:168" ht="78.75" hidden="1" x14ac:dyDescent="0.25">
      <c r="A52" s="201">
        <v>35</v>
      </c>
      <c r="B52" s="178"/>
      <c r="C52" s="216" t="s">
        <v>479</v>
      </c>
      <c r="D52" s="202" t="s">
        <v>480</v>
      </c>
      <c r="E52" s="205" t="s">
        <v>481</v>
      </c>
      <c r="F52" s="183"/>
      <c r="G52" s="212"/>
      <c r="H52" s="184">
        <v>1</v>
      </c>
      <c r="I52" s="185"/>
      <c r="J52" s="181"/>
      <c r="K52" s="181"/>
      <c r="L52" s="181"/>
      <c r="M52" s="162"/>
      <c r="N52" s="163"/>
      <c r="O52" s="164"/>
      <c r="P52" s="164"/>
      <c r="Q52" s="165"/>
      <c r="R52" s="165"/>
      <c r="S52" s="166"/>
      <c r="T52" s="167"/>
      <c r="U52" s="168"/>
      <c r="V52" s="178"/>
      <c r="W52" s="159"/>
      <c r="X52" s="208"/>
      <c r="Y52" s="159"/>
      <c r="Z52" s="159"/>
      <c r="AA52" s="159"/>
      <c r="AB52" s="159"/>
      <c r="AC52" s="159"/>
      <c r="AD52" s="159"/>
      <c r="AE52" s="159"/>
      <c r="AF52" s="159"/>
      <c r="AG52" s="159"/>
      <c r="AH52" s="159"/>
      <c r="AI52" s="159"/>
      <c r="AJ52" s="159"/>
      <c r="AK52" s="159"/>
      <c r="AL52" s="159"/>
      <c r="AM52" s="159"/>
      <c r="AN52" s="159"/>
      <c r="AO52" s="159"/>
      <c r="AP52" s="159"/>
      <c r="AQ52" s="159"/>
      <c r="AR52" s="159"/>
      <c r="AS52" s="159"/>
      <c r="AT52" s="159"/>
      <c r="AU52" s="159"/>
      <c r="AV52" s="159"/>
      <c r="AW52" s="159"/>
      <c r="AX52" s="159"/>
      <c r="AY52" s="159"/>
      <c r="AZ52" s="159"/>
      <c r="BA52" s="159"/>
      <c r="BB52" s="159"/>
      <c r="BC52" s="159"/>
      <c r="BD52" s="159"/>
      <c r="BE52" s="159"/>
      <c r="BF52" s="159"/>
      <c r="BG52" s="159"/>
      <c r="BH52" s="159"/>
      <c r="BI52" s="159"/>
      <c r="BJ52" s="159"/>
      <c r="BK52" s="159"/>
      <c r="BL52" s="159"/>
      <c r="BM52" s="159"/>
      <c r="BN52" s="159"/>
      <c r="BO52" s="159"/>
      <c r="BP52" s="159"/>
      <c r="BQ52" s="159"/>
      <c r="BR52" s="159"/>
      <c r="BS52" s="159"/>
      <c r="BT52" s="159"/>
      <c r="BU52" s="159"/>
      <c r="BV52" s="159"/>
      <c r="BW52" s="159"/>
      <c r="BX52" s="159"/>
      <c r="BY52" s="159"/>
      <c r="BZ52" s="159"/>
      <c r="CA52" s="159"/>
      <c r="CB52" s="159"/>
      <c r="CC52" s="159"/>
      <c r="CD52" s="159"/>
      <c r="CE52" s="159"/>
      <c r="CF52" s="159"/>
      <c r="CG52" s="159"/>
      <c r="CH52" s="159"/>
      <c r="CI52" s="159"/>
      <c r="CJ52" s="159"/>
      <c r="CK52" s="159"/>
      <c r="CL52" s="159"/>
      <c r="CM52" s="159"/>
      <c r="CN52" s="159"/>
      <c r="CO52" s="159"/>
      <c r="CP52" s="159"/>
      <c r="CQ52" s="159"/>
      <c r="CR52" s="159"/>
      <c r="CS52" s="159"/>
      <c r="CT52" s="159"/>
      <c r="CU52" s="159"/>
      <c r="CV52" s="159"/>
      <c r="CW52" s="159"/>
      <c r="CX52" s="159"/>
      <c r="CY52" s="159"/>
      <c r="CZ52" s="159"/>
      <c r="DA52" s="159"/>
      <c r="DB52" s="159"/>
      <c r="DC52" s="159"/>
      <c r="DD52" s="159"/>
      <c r="DE52" s="159"/>
      <c r="DF52" s="159"/>
      <c r="DG52" s="159"/>
      <c r="DH52" s="159"/>
      <c r="DI52" s="159"/>
      <c r="DJ52" s="159"/>
      <c r="DK52" s="159"/>
      <c r="DL52" s="159"/>
      <c r="DM52" s="159"/>
      <c r="DN52" s="159"/>
      <c r="DO52" s="159"/>
      <c r="DP52" s="159"/>
      <c r="DQ52" s="159"/>
      <c r="DR52" s="159"/>
      <c r="DS52" s="159"/>
      <c r="DT52" s="159"/>
      <c r="DU52" s="159"/>
      <c r="DV52" s="159"/>
      <c r="DW52" s="159"/>
      <c r="DX52" s="159"/>
      <c r="DY52" s="159"/>
      <c r="DZ52" s="159"/>
      <c r="EA52" s="159"/>
      <c r="EB52" s="159"/>
      <c r="EC52" s="159"/>
      <c r="ED52" s="159"/>
      <c r="EE52" s="159"/>
      <c r="EF52" s="159"/>
      <c r="EG52" s="159"/>
      <c r="EH52" s="159"/>
      <c r="EI52" s="159"/>
      <c r="EJ52" s="159"/>
      <c r="EK52" s="159"/>
      <c r="EL52" s="159"/>
      <c r="EM52" s="159"/>
      <c r="EN52" s="159"/>
      <c r="EO52" s="159"/>
      <c r="EP52" s="159"/>
      <c r="EQ52" s="159"/>
      <c r="ER52" s="159"/>
      <c r="ES52" s="159"/>
      <c r="ET52" s="159"/>
      <c r="EU52" s="159"/>
      <c r="EV52" s="159"/>
      <c r="EW52" s="159"/>
      <c r="EX52" s="159"/>
      <c r="EY52" s="159"/>
      <c r="EZ52" s="159"/>
      <c r="FA52" s="159"/>
      <c r="FB52" s="159"/>
      <c r="FC52" s="159"/>
      <c r="FD52" s="159"/>
      <c r="FE52" s="159"/>
      <c r="FF52" s="159"/>
      <c r="FG52" s="159"/>
      <c r="FH52" s="159"/>
      <c r="FI52" s="159"/>
      <c r="FJ52" s="159"/>
      <c r="FK52" s="159"/>
      <c r="FL52" s="159"/>
    </row>
    <row r="53" spans="1:168" ht="78.75" hidden="1" x14ac:dyDescent="0.25">
      <c r="A53" s="192">
        <v>39</v>
      </c>
      <c r="B53" s="178"/>
      <c r="C53" s="209" t="s">
        <v>462</v>
      </c>
      <c r="D53" s="214" t="s">
        <v>463</v>
      </c>
      <c r="E53" s="214" t="s">
        <v>464</v>
      </c>
      <c r="F53" s="162"/>
      <c r="G53" s="162"/>
      <c r="H53" s="174">
        <v>1</v>
      </c>
      <c r="I53" s="175"/>
      <c r="J53" s="194" t="s">
        <v>334</v>
      </c>
      <c r="K53" s="182" t="s">
        <v>465</v>
      </c>
      <c r="L53" s="162" t="s">
        <v>466</v>
      </c>
      <c r="M53" s="162"/>
      <c r="N53" s="163">
        <v>0</v>
      </c>
      <c r="O53" s="164"/>
      <c r="P53" s="164"/>
      <c r="Q53" s="165">
        <v>1</v>
      </c>
      <c r="R53" s="165"/>
      <c r="S53" s="166"/>
      <c r="T53" s="167"/>
      <c r="U53" s="168"/>
      <c r="V53" s="178"/>
      <c r="W53" s="159"/>
      <c r="X53" s="208"/>
      <c r="Y53" s="159"/>
      <c r="Z53" s="159"/>
      <c r="AA53" s="159"/>
      <c r="AB53" s="159"/>
      <c r="AC53" s="159"/>
      <c r="AD53" s="159"/>
      <c r="AE53" s="159"/>
      <c r="AF53" s="159"/>
      <c r="AG53" s="159"/>
      <c r="AH53" s="159"/>
      <c r="AI53" s="159"/>
      <c r="AJ53" s="159"/>
      <c r="AK53" s="159"/>
      <c r="AL53" s="159"/>
      <c r="AM53" s="159"/>
      <c r="AN53" s="159"/>
      <c r="AO53" s="159"/>
      <c r="AP53" s="159"/>
      <c r="AQ53" s="159"/>
      <c r="AR53" s="159"/>
      <c r="AS53" s="159"/>
      <c r="AT53" s="159"/>
      <c r="AU53" s="159"/>
      <c r="AV53" s="159"/>
      <c r="AW53" s="159"/>
      <c r="AX53" s="159"/>
      <c r="AY53" s="159"/>
      <c r="AZ53" s="159"/>
      <c r="BA53" s="159"/>
      <c r="BB53" s="159"/>
      <c r="BC53" s="159"/>
      <c r="BD53" s="159"/>
      <c r="BE53" s="159"/>
      <c r="BF53" s="159"/>
      <c r="BG53" s="159"/>
      <c r="BH53" s="159"/>
      <c r="BI53" s="159"/>
      <c r="BJ53" s="159"/>
      <c r="BK53" s="159"/>
      <c r="BL53" s="159"/>
      <c r="BM53" s="159"/>
      <c r="BN53" s="159"/>
      <c r="BO53" s="159"/>
      <c r="BP53" s="159"/>
      <c r="BQ53" s="159"/>
      <c r="BR53" s="159"/>
      <c r="BS53" s="159"/>
      <c r="BT53" s="159"/>
      <c r="BU53" s="159"/>
      <c r="BV53" s="159"/>
      <c r="BW53" s="159"/>
      <c r="BX53" s="159"/>
      <c r="BY53" s="159"/>
      <c r="BZ53" s="159"/>
      <c r="CA53" s="159"/>
      <c r="CB53" s="159"/>
      <c r="CC53" s="159"/>
      <c r="CD53" s="159"/>
      <c r="CE53" s="159"/>
      <c r="CF53" s="159"/>
      <c r="CG53" s="159"/>
      <c r="CH53" s="159"/>
      <c r="CI53" s="159"/>
      <c r="CJ53" s="159"/>
      <c r="CK53" s="159"/>
      <c r="CL53" s="159"/>
      <c r="CM53" s="159"/>
      <c r="CN53" s="159"/>
      <c r="CO53" s="159"/>
      <c r="CP53" s="159"/>
      <c r="CQ53" s="159"/>
      <c r="CR53" s="159"/>
      <c r="CS53" s="159"/>
      <c r="CT53" s="159"/>
      <c r="CU53" s="159"/>
      <c r="CV53" s="159"/>
      <c r="CW53" s="159"/>
      <c r="CX53" s="159"/>
      <c r="CY53" s="159"/>
      <c r="CZ53" s="159"/>
      <c r="DA53" s="159"/>
      <c r="DB53" s="159"/>
      <c r="DC53" s="159"/>
      <c r="DD53" s="159"/>
      <c r="DE53" s="159"/>
      <c r="DF53" s="159"/>
      <c r="DG53" s="159"/>
      <c r="DH53" s="159"/>
      <c r="DI53" s="159"/>
      <c r="DJ53" s="159"/>
      <c r="DK53" s="159"/>
      <c r="DL53" s="159"/>
      <c r="DM53" s="159"/>
      <c r="DN53" s="159"/>
      <c r="DO53" s="159"/>
      <c r="DP53" s="159"/>
      <c r="DQ53" s="159"/>
      <c r="DR53" s="159"/>
      <c r="DS53" s="159"/>
      <c r="DT53" s="159"/>
      <c r="DU53" s="159"/>
      <c r="DV53" s="159"/>
      <c r="DW53" s="159"/>
      <c r="DX53" s="159"/>
      <c r="DY53" s="159"/>
      <c r="DZ53" s="159"/>
      <c r="EA53" s="159"/>
      <c r="EB53" s="159"/>
      <c r="EC53" s="159"/>
      <c r="ED53" s="159"/>
      <c r="EE53" s="159"/>
      <c r="EF53" s="159"/>
      <c r="EG53" s="159"/>
      <c r="EH53" s="159"/>
      <c r="EI53" s="159"/>
      <c r="EJ53" s="159"/>
      <c r="EK53" s="159"/>
      <c r="EL53" s="159"/>
      <c r="EM53" s="159"/>
      <c r="EN53" s="159"/>
      <c r="EO53" s="159"/>
      <c r="EP53" s="159"/>
      <c r="EQ53" s="159"/>
      <c r="ER53" s="159"/>
      <c r="ES53" s="159"/>
      <c r="ET53" s="159"/>
      <c r="EU53" s="159"/>
      <c r="EV53" s="159"/>
      <c r="EW53" s="159"/>
      <c r="EX53" s="159"/>
      <c r="EY53" s="159"/>
      <c r="EZ53" s="159"/>
      <c r="FA53" s="159"/>
      <c r="FB53" s="159"/>
      <c r="FC53" s="159"/>
      <c r="FD53" s="159"/>
      <c r="FE53" s="159"/>
      <c r="FF53" s="159"/>
      <c r="FG53" s="159"/>
      <c r="FH53" s="159"/>
      <c r="FI53" s="159"/>
      <c r="FJ53" s="159"/>
      <c r="FK53" s="159"/>
      <c r="FL53" s="159"/>
    </row>
    <row r="54" spans="1:168" ht="47.25" hidden="1" x14ac:dyDescent="0.25">
      <c r="A54" s="186">
        <v>40</v>
      </c>
      <c r="B54" s="178"/>
      <c r="C54" s="200" t="s">
        <v>451</v>
      </c>
      <c r="D54" s="195" t="s">
        <v>452</v>
      </c>
      <c r="E54" s="281" t="s">
        <v>318</v>
      </c>
      <c r="F54" s="183"/>
      <c r="G54" s="183"/>
      <c r="H54" s="184"/>
      <c r="I54" s="185"/>
      <c r="J54" s="162"/>
      <c r="K54" s="162"/>
      <c r="L54" s="162"/>
      <c r="M54" s="162"/>
      <c r="N54" s="163"/>
      <c r="O54" s="164"/>
      <c r="P54" s="164"/>
      <c r="Q54" s="165"/>
      <c r="R54" s="165"/>
      <c r="S54" s="166"/>
      <c r="T54" s="167"/>
      <c r="U54" s="168"/>
      <c r="V54" s="178"/>
      <c r="W54" s="159"/>
      <c r="X54" s="159"/>
      <c r="Y54" s="159"/>
      <c r="Z54" s="159"/>
      <c r="AA54" s="159"/>
      <c r="AB54" s="159"/>
      <c r="AC54" s="159"/>
      <c r="AD54" s="159"/>
      <c r="AE54" s="159"/>
      <c r="AF54" s="159"/>
      <c r="AG54" s="159"/>
      <c r="AH54" s="159"/>
      <c r="AI54" s="159"/>
      <c r="AJ54" s="159"/>
      <c r="AK54" s="159"/>
      <c r="AL54" s="159"/>
      <c r="AM54" s="159"/>
      <c r="AN54" s="159"/>
      <c r="AO54" s="159"/>
      <c r="AP54" s="159"/>
      <c r="AQ54" s="159"/>
      <c r="AR54" s="159"/>
      <c r="AS54" s="159"/>
      <c r="AT54" s="159"/>
      <c r="AU54" s="159"/>
      <c r="AV54" s="159"/>
      <c r="AW54" s="159"/>
      <c r="AX54" s="159"/>
      <c r="AY54" s="159"/>
      <c r="AZ54" s="159"/>
      <c r="BA54" s="159"/>
      <c r="BB54" s="159"/>
      <c r="BC54" s="159"/>
      <c r="BD54" s="159"/>
      <c r="BE54" s="159"/>
      <c r="BF54" s="159"/>
      <c r="BG54" s="159"/>
      <c r="BH54" s="159"/>
      <c r="BI54" s="159"/>
      <c r="BJ54" s="159"/>
      <c r="BK54" s="159"/>
      <c r="BL54" s="159"/>
      <c r="BM54" s="159"/>
      <c r="BN54" s="159"/>
      <c r="BO54" s="159"/>
      <c r="BP54" s="159"/>
      <c r="BQ54" s="159"/>
      <c r="BR54" s="159"/>
      <c r="BS54" s="159"/>
      <c r="BT54" s="159"/>
      <c r="BU54" s="159"/>
      <c r="BV54" s="159"/>
      <c r="BW54" s="159"/>
      <c r="BX54" s="159"/>
      <c r="BY54" s="159"/>
      <c r="BZ54" s="159"/>
      <c r="CA54" s="159"/>
      <c r="CB54" s="159"/>
      <c r="CC54" s="159"/>
      <c r="CD54" s="159"/>
      <c r="CE54" s="159"/>
      <c r="CF54" s="159"/>
      <c r="CG54" s="159"/>
      <c r="CH54" s="159"/>
      <c r="CI54" s="159"/>
      <c r="CJ54" s="159"/>
      <c r="CK54" s="159"/>
      <c r="CL54" s="159"/>
      <c r="CM54" s="159"/>
      <c r="CN54" s="159"/>
      <c r="CO54" s="159"/>
      <c r="CP54" s="159"/>
      <c r="CQ54" s="159"/>
      <c r="CR54" s="159"/>
      <c r="CS54" s="159"/>
      <c r="CT54" s="159"/>
      <c r="CU54" s="159"/>
      <c r="CV54" s="159"/>
      <c r="CW54" s="159"/>
      <c r="CX54" s="159"/>
      <c r="CY54" s="159"/>
      <c r="CZ54" s="159"/>
      <c r="DA54" s="159"/>
      <c r="DB54" s="159"/>
      <c r="DC54" s="159"/>
      <c r="DD54" s="159"/>
      <c r="DE54" s="159"/>
      <c r="DF54" s="159"/>
      <c r="DG54" s="159"/>
      <c r="DH54" s="159"/>
      <c r="DI54" s="159"/>
      <c r="DJ54" s="159"/>
      <c r="DK54" s="159"/>
      <c r="DL54" s="159"/>
      <c r="DM54" s="159"/>
      <c r="DN54" s="159"/>
      <c r="DO54" s="159"/>
      <c r="DP54" s="159"/>
      <c r="DQ54" s="159"/>
      <c r="DR54" s="159"/>
      <c r="DS54" s="159"/>
      <c r="DT54" s="159"/>
      <c r="DU54" s="159"/>
      <c r="DV54" s="159"/>
      <c r="DW54" s="159"/>
      <c r="DX54" s="159"/>
      <c r="DY54" s="159"/>
      <c r="DZ54" s="159"/>
      <c r="EA54" s="159"/>
      <c r="EB54" s="159"/>
      <c r="EC54" s="159"/>
      <c r="ED54" s="159"/>
      <c r="EE54" s="159"/>
      <c r="EF54" s="159"/>
      <c r="EG54" s="159"/>
      <c r="EH54" s="159"/>
      <c r="EI54" s="159"/>
      <c r="EJ54" s="159"/>
      <c r="EK54" s="159"/>
      <c r="EL54" s="159"/>
      <c r="EM54" s="159"/>
      <c r="EN54" s="159"/>
      <c r="EO54" s="159"/>
      <c r="EP54" s="159"/>
      <c r="EQ54" s="159"/>
      <c r="ER54" s="159"/>
      <c r="ES54" s="159"/>
      <c r="ET54" s="159"/>
      <c r="EU54" s="159"/>
      <c r="EV54" s="159"/>
      <c r="EW54" s="159"/>
      <c r="EX54" s="159"/>
      <c r="EY54" s="159"/>
      <c r="EZ54" s="159"/>
      <c r="FA54" s="159"/>
      <c r="FB54" s="159"/>
      <c r="FC54" s="159"/>
      <c r="FD54" s="159"/>
      <c r="FE54" s="159"/>
      <c r="FF54" s="159"/>
      <c r="FG54" s="159"/>
      <c r="FH54" s="159"/>
      <c r="FI54" s="159"/>
      <c r="FJ54" s="159"/>
      <c r="FK54" s="159"/>
      <c r="FL54" s="159"/>
    </row>
    <row r="55" spans="1:168" ht="31.5" hidden="1" x14ac:dyDescent="0.25">
      <c r="A55" s="186">
        <v>43</v>
      </c>
      <c r="B55" s="169"/>
      <c r="C55" s="162" t="s">
        <v>429</v>
      </c>
      <c r="D55" s="210" t="s">
        <v>430</v>
      </c>
      <c r="E55" s="203" t="s">
        <v>431</v>
      </c>
      <c r="F55" s="183"/>
      <c r="G55" s="183"/>
      <c r="H55" s="184">
        <v>1</v>
      </c>
      <c r="I55" s="185"/>
      <c r="J55" s="176" t="s">
        <v>278</v>
      </c>
      <c r="K55" s="182" t="s">
        <v>432</v>
      </c>
      <c r="L55" s="162"/>
      <c r="M55" s="162"/>
      <c r="N55" s="163">
        <v>1</v>
      </c>
      <c r="O55" s="164">
        <v>1</v>
      </c>
      <c r="P55" s="164"/>
      <c r="Q55" s="165"/>
      <c r="R55" s="165"/>
      <c r="S55" s="166"/>
      <c r="T55" s="167"/>
      <c r="U55" s="168"/>
      <c r="V55" s="169"/>
      <c r="W55" s="178"/>
      <c r="X55" s="159"/>
      <c r="Y55" s="159"/>
      <c r="Z55" s="159"/>
      <c r="AA55" s="159"/>
      <c r="AB55" s="159"/>
      <c r="AC55" s="159"/>
      <c r="AD55" s="159"/>
      <c r="AE55" s="159"/>
      <c r="AF55" s="159"/>
      <c r="AG55" s="159"/>
      <c r="AH55" s="159"/>
      <c r="AI55" s="159"/>
      <c r="AJ55" s="159"/>
      <c r="AK55" s="159"/>
      <c r="AL55" s="159"/>
      <c r="AM55" s="159"/>
      <c r="AN55" s="159"/>
      <c r="AO55" s="159"/>
      <c r="AP55" s="159"/>
      <c r="AQ55" s="159"/>
      <c r="AR55" s="159"/>
      <c r="AS55" s="159"/>
      <c r="AT55" s="159"/>
      <c r="AU55" s="159"/>
      <c r="AV55" s="159"/>
      <c r="AW55" s="159"/>
      <c r="AX55" s="159"/>
      <c r="AY55" s="159"/>
      <c r="AZ55" s="159"/>
      <c r="BA55" s="159"/>
      <c r="BB55" s="159"/>
      <c r="BC55" s="159"/>
      <c r="BD55" s="159"/>
      <c r="BE55" s="159"/>
      <c r="BF55" s="159"/>
      <c r="BG55" s="159"/>
      <c r="BH55" s="159"/>
      <c r="BI55" s="159"/>
      <c r="BJ55" s="159"/>
      <c r="BK55" s="159"/>
      <c r="BL55" s="159"/>
      <c r="BM55" s="159"/>
      <c r="BN55" s="159"/>
      <c r="BO55" s="159"/>
      <c r="BP55" s="159"/>
      <c r="BQ55" s="159"/>
      <c r="BR55" s="159"/>
      <c r="BS55" s="159"/>
      <c r="BT55" s="159"/>
      <c r="BU55" s="159"/>
      <c r="BV55" s="159"/>
      <c r="BW55" s="159"/>
      <c r="BX55" s="159"/>
      <c r="BY55" s="159"/>
      <c r="BZ55" s="159"/>
      <c r="CA55" s="159"/>
      <c r="CB55" s="159"/>
      <c r="CC55" s="159"/>
      <c r="CD55" s="159"/>
      <c r="CE55" s="159"/>
      <c r="CF55" s="159"/>
      <c r="CG55" s="159"/>
      <c r="CH55" s="159"/>
      <c r="CI55" s="159"/>
      <c r="CJ55" s="159"/>
      <c r="CK55" s="159"/>
      <c r="CL55" s="159"/>
      <c r="CM55" s="159"/>
      <c r="CN55" s="159"/>
      <c r="CO55" s="159"/>
      <c r="CP55" s="159"/>
      <c r="CQ55" s="159"/>
      <c r="CR55" s="159"/>
      <c r="CS55" s="159"/>
      <c r="CT55" s="159"/>
      <c r="CU55" s="159"/>
      <c r="CV55" s="159"/>
      <c r="CW55" s="159"/>
      <c r="CX55" s="159"/>
      <c r="CY55" s="159"/>
      <c r="CZ55" s="159"/>
      <c r="DA55" s="159"/>
      <c r="DB55" s="159"/>
      <c r="DC55" s="159"/>
      <c r="DD55" s="159"/>
      <c r="DE55" s="159"/>
      <c r="DF55" s="159"/>
      <c r="DG55" s="159"/>
      <c r="DH55" s="159"/>
      <c r="DI55" s="159"/>
      <c r="DJ55" s="159"/>
      <c r="DK55" s="159"/>
      <c r="DL55" s="159"/>
      <c r="DM55" s="159"/>
      <c r="DN55" s="159"/>
      <c r="DO55" s="159"/>
      <c r="DP55" s="159"/>
      <c r="DQ55" s="159"/>
      <c r="DR55" s="159"/>
      <c r="DS55" s="159"/>
      <c r="DT55" s="159"/>
      <c r="DU55" s="159"/>
      <c r="DV55" s="159"/>
      <c r="DW55" s="159"/>
      <c r="DX55" s="159"/>
      <c r="DY55" s="159"/>
      <c r="DZ55" s="159"/>
      <c r="EA55" s="159"/>
      <c r="EB55" s="159"/>
      <c r="EC55" s="159"/>
      <c r="ED55" s="159"/>
      <c r="EE55" s="159"/>
      <c r="EF55" s="159"/>
      <c r="EG55" s="159"/>
      <c r="EH55" s="159"/>
      <c r="EI55" s="159"/>
      <c r="EJ55" s="159"/>
      <c r="EK55" s="159"/>
      <c r="EL55" s="159"/>
      <c r="EM55" s="159"/>
      <c r="EN55" s="159"/>
      <c r="EO55" s="159"/>
      <c r="EP55" s="159"/>
      <c r="EQ55" s="159"/>
      <c r="ER55" s="159"/>
      <c r="ES55" s="159"/>
      <c r="ET55" s="159"/>
      <c r="EU55" s="159"/>
      <c r="EV55" s="159"/>
      <c r="EW55" s="159"/>
      <c r="EX55" s="159"/>
      <c r="EY55" s="159"/>
      <c r="EZ55" s="159"/>
      <c r="FA55" s="159"/>
      <c r="FB55" s="159"/>
      <c r="FC55" s="159"/>
      <c r="FD55" s="159"/>
      <c r="FE55" s="159"/>
      <c r="FF55" s="159"/>
      <c r="FG55" s="159"/>
      <c r="FH55" s="159"/>
      <c r="FI55" s="159"/>
      <c r="FJ55" s="159"/>
      <c r="FK55" s="159"/>
      <c r="FL55" s="159"/>
    </row>
    <row r="56" spans="1:168" ht="31.5" hidden="1" x14ac:dyDescent="0.25">
      <c r="A56" s="201">
        <v>44</v>
      </c>
      <c r="B56" s="178"/>
      <c r="C56" s="294" t="s">
        <v>483</v>
      </c>
      <c r="D56" s="307" t="s">
        <v>484</v>
      </c>
      <c r="E56" s="217" t="s">
        <v>485</v>
      </c>
      <c r="F56" s="183"/>
      <c r="G56" s="183"/>
      <c r="H56" s="184">
        <v>1</v>
      </c>
      <c r="I56" s="185"/>
      <c r="J56" s="162"/>
      <c r="K56" s="162"/>
      <c r="L56" s="162"/>
      <c r="M56" s="162"/>
      <c r="N56" s="163"/>
      <c r="O56" s="164"/>
      <c r="P56" s="164"/>
      <c r="Q56" s="165"/>
      <c r="R56" s="165"/>
      <c r="S56" s="166"/>
      <c r="T56" s="167"/>
      <c r="U56" s="168"/>
      <c r="V56" s="178"/>
      <c r="W56" s="159"/>
      <c r="X56" s="159"/>
      <c r="Y56" s="159"/>
      <c r="Z56" s="159"/>
      <c r="AA56" s="159"/>
      <c r="AB56" s="159"/>
      <c r="AC56" s="159"/>
      <c r="AD56" s="159"/>
      <c r="AE56" s="159"/>
      <c r="AF56" s="159"/>
      <c r="AG56" s="159"/>
      <c r="AH56" s="159"/>
      <c r="AI56" s="159"/>
      <c r="AJ56" s="159"/>
      <c r="AK56" s="159"/>
      <c r="AL56" s="159"/>
      <c r="AM56" s="159"/>
      <c r="AN56" s="159"/>
      <c r="AO56" s="159"/>
      <c r="AP56" s="159"/>
      <c r="AQ56" s="159"/>
      <c r="AR56" s="159"/>
      <c r="AS56" s="159"/>
      <c r="AT56" s="159"/>
      <c r="AU56" s="159"/>
      <c r="AV56" s="159"/>
      <c r="AW56" s="159"/>
      <c r="AX56" s="159"/>
      <c r="AY56" s="159"/>
      <c r="AZ56" s="159"/>
      <c r="BA56" s="159"/>
      <c r="BB56" s="159"/>
      <c r="BC56" s="159"/>
      <c r="BD56" s="159"/>
      <c r="BE56" s="159"/>
      <c r="BF56" s="159"/>
      <c r="BG56" s="159"/>
      <c r="BH56" s="159"/>
      <c r="BI56" s="159"/>
      <c r="BJ56" s="159"/>
      <c r="BK56" s="159"/>
      <c r="BL56" s="159"/>
      <c r="BM56" s="159"/>
      <c r="BN56" s="159"/>
      <c r="BO56" s="159"/>
      <c r="BP56" s="159"/>
      <c r="BQ56" s="159"/>
      <c r="BR56" s="159"/>
      <c r="BS56" s="159"/>
      <c r="BT56" s="159"/>
      <c r="BU56" s="159"/>
      <c r="BV56" s="159"/>
      <c r="BW56" s="159"/>
      <c r="BX56" s="159"/>
      <c r="BY56" s="159"/>
      <c r="BZ56" s="159"/>
      <c r="CA56" s="159"/>
      <c r="CB56" s="159"/>
      <c r="CC56" s="159"/>
      <c r="CD56" s="159"/>
      <c r="CE56" s="159"/>
      <c r="CF56" s="159"/>
      <c r="CG56" s="159"/>
      <c r="CH56" s="159"/>
      <c r="CI56" s="159"/>
      <c r="CJ56" s="159"/>
      <c r="CK56" s="159"/>
      <c r="CL56" s="159"/>
      <c r="CM56" s="159"/>
      <c r="CN56" s="159"/>
      <c r="CO56" s="159"/>
      <c r="CP56" s="159"/>
      <c r="CQ56" s="159"/>
      <c r="CR56" s="159"/>
      <c r="CS56" s="159"/>
      <c r="CT56" s="159"/>
      <c r="CU56" s="159"/>
      <c r="CV56" s="159"/>
      <c r="CW56" s="159"/>
      <c r="CX56" s="159"/>
      <c r="CY56" s="159"/>
      <c r="CZ56" s="159"/>
      <c r="DA56" s="159"/>
      <c r="DB56" s="159"/>
      <c r="DC56" s="159"/>
      <c r="DD56" s="159"/>
      <c r="DE56" s="159"/>
      <c r="DF56" s="159"/>
      <c r="DG56" s="159"/>
      <c r="DH56" s="159"/>
      <c r="DI56" s="159"/>
      <c r="DJ56" s="159"/>
      <c r="DK56" s="159"/>
      <c r="DL56" s="159"/>
      <c r="DM56" s="159"/>
      <c r="DN56" s="159"/>
      <c r="DO56" s="159"/>
      <c r="DP56" s="159"/>
      <c r="DQ56" s="159"/>
      <c r="DR56" s="159"/>
      <c r="DS56" s="159"/>
      <c r="DT56" s="159"/>
      <c r="DU56" s="159"/>
      <c r="DV56" s="159"/>
      <c r="DW56" s="159"/>
      <c r="DX56" s="159"/>
      <c r="DY56" s="159"/>
      <c r="DZ56" s="159"/>
      <c r="EA56" s="159"/>
      <c r="EB56" s="159"/>
      <c r="EC56" s="159"/>
      <c r="ED56" s="159"/>
      <c r="EE56" s="159"/>
      <c r="EF56" s="159"/>
      <c r="EG56" s="159"/>
      <c r="EH56" s="159"/>
      <c r="EI56" s="159"/>
      <c r="EJ56" s="159"/>
      <c r="EK56" s="159"/>
      <c r="EL56" s="159"/>
      <c r="EM56" s="159"/>
      <c r="EN56" s="159"/>
      <c r="EO56" s="159"/>
      <c r="EP56" s="159"/>
      <c r="EQ56" s="159"/>
      <c r="ER56" s="159"/>
      <c r="ES56" s="159"/>
      <c r="ET56" s="159"/>
      <c r="EU56" s="159"/>
      <c r="EV56" s="159"/>
      <c r="EW56" s="159"/>
      <c r="EX56" s="159"/>
      <c r="EY56" s="159"/>
      <c r="EZ56" s="159"/>
      <c r="FA56" s="159"/>
      <c r="FB56" s="159"/>
      <c r="FC56" s="159"/>
      <c r="FD56" s="159"/>
      <c r="FE56" s="159"/>
      <c r="FF56" s="159"/>
      <c r="FG56" s="159"/>
      <c r="FH56" s="159"/>
      <c r="FI56" s="159"/>
      <c r="FJ56" s="159"/>
      <c r="FK56" s="159"/>
      <c r="FL56" s="159"/>
    </row>
    <row r="57" spans="1:168" ht="47.25" hidden="1" x14ac:dyDescent="0.25">
      <c r="A57" s="172">
        <v>45</v>
      </c>
      <c r="B57" s="178"/>
      <c r="C57" s="197" t="s">
        <v>433</v>
      </c>
      <c r="D57" s="295" t="s">
        <v>434</v>
      </c>
      <c r="E57" s="187" t="s">
        <v>435</v>
      </c>
      <c r="F57" s="183"/>
      <c r="G57" s="183"/>
      <c r="H57" s="184">
        <v>2</v>
      </c>
      <c r="I57" s="185"/>
      <c r="J57" s="162"/>
      <c r="K57" s="162"/>
      <c r="L57" s="162"/>
      <c r="M57" s="162"/>
      <c r="N57" s="163">
        <v>1</v>
      </c>
      <c r="O57" s="164">
        <v>1</v>
      </c>
      <c r="P57" s="164"/>
      <c r="Q57" s="165"/>
      <c r="R57" s="165"/>
      <c r="S57" s="166"/>
      <c r="T57" s="167"/>
      <c r="U57" s="168"/>
      <c r="V57" s="178"/>
      <c r="W57" s="178"/>
      <c r="X57" s="159"/>
      <c r="Y57" s="159"/>
      <c r="Z57" s="159"/>
      <c r="AA57" s="159"/>
      <c r="AB57" s="159"/>
      <c r="AC57" s="159"/>
      <c r="AD57" s="159"/>
      <c r="AE57" s="159"/>
      <c r="AF57" s="159"/>
      <c r="AG57" s="159"/>
      <c r="AH57" s="159"/>
      <c r="AI57" s="159"/>
      <c r="AJ57" s="159"/>
      <c r="AK57" s="159"/>
      <c r="AL57" s="159"/>
      <c r="AM57" s="159"/>
      <c r="AN57" s="159"/>
      <c r="AO57" s="159"/>
      <c r="AP57" s="159"/>
      <c r="AQ57" s="159"/>
      <c r="AR57" s="159"/>
      <c r="AS57" s="159"/>
      <c r="AT57" s="159"/>
      <c r="AU57" s="159"/>
      <c r="AV57" s="159"/>
      <c r="AW57" s="159"/>
      <c r="AX57" s="159"/>
      <c r="AY57" s="159"/>
      <c r="AZ57" s="159"/>
      <c r="BA57" s="159"/>
      <c r="BB57" s="159"/>
      <c r="BC57" s="159"/>
      <c r="BD57" s="159"/>
      <c r="BE57" s="159"/>
      <c r="BF57" s="159"/>
      <c r="BG57" s="159"/>
      <c r="BH57" s="159"/>
      <c r="BI57" s="159"/>
      <c r="BJ57" s="159"/>
      <c r="BK57" s="159"/>
      <c r="BL57" s="159"/>
      <c r="BM57" s="159"/>
      <c r="BN57" s="159"/>
      <c r="BO57" s="159"/>
      <c r="BP57" s="159"/>
      <c r="BQ57" s="159"/>
      <c r="BR57" s="159"/>
      <c r="BS57" s="159"/>
      <c r="BT57" s="159"/>
      <c r="BU57" s="159"/>
      <c r="BV57" s="159"/>
      <c r="BW57" s="159"/>
      <c r="BX57" s="159"/>
      <c r="BY57" s="159"/>
      <c r="BZ57" s="159"/>
      <c r="CA57" s="159"/>
      <c r="CB57" s="159"/>
      <c r="CC57" s="159"/>
      <c r="CD57" s="159"/>
      <c r="CE57" s="159"/>
      <c r="CF57" s="159"/>
      <c r="CG57" s="159"/>
      <c r="CH57" s="159"/>
      <c r="CI57" s="159"/>
      <c r="CJ57" s="159"/>
      <c r="CK57" s="159"/>
      <c r="CL57" s="159"/>
      <c r="CM57" s="159"/>
      <c r="CN57" s="159"/>
      <c r="CO57" s="159"/>
      <c r="CP57" s="159"/>
      <c r="CQ57" s="159"/>
      <c r="CR57" s="159"/>
      <c r="CS57" s="159"/>
      <c r="CT57" s="159"/>
      <c r="CU57" s="159"/>
      <c r="CV57" s="159"/>
      <c r="CW57" s="159"/>
      <c r="CX57" s="159"/>
      <c r="CY57" s="159"/>
      <c r="CZ57" s="159"/>
      <c r="DA57" s="159"/>
      <c r="DB57" s="159"/>
      <c r="DC57" s="159"/>
      <c r="DD57" s="159"/>
      <c r="DE57" s="159"/>
      <c r="DF57" s="159"/>
      <c r="DG57" s="159"/>
      <c r="DH57" s="159"/>
      <c r="DI57" s="159"/>
      <c r="DJ57" s="159"/>
      <c r="DK57" s="159"/>
      <c r="DL57" s="159"/>
      <c r="DM57" s="159"/>
      <c r="DN57" s="159"/>
      <c r="DO57" s="159"/>
      <c r="DP57" s="159"/>
      <c r="DQ57" s="159"/>
      <c r="DR57" s="159"/>
      <c r="DS57" s="159"/>
      <c r="DT57" s="159"/>
      <c r="DU57" s="159"/>
      <c r="DV57" s="159"/>
      <c r="DW57" s="159"/>
      <c r="DX57" s="159"/>
      <c r="DY57" s="159"/>
      <c r="DZ57" s="159"/>
      <c r="EA57" s="159"/>
      <c r="EB57" s="159"/>
      <c r="EC57" s="159"/>
      <c r="ED57" s="159"/>
      <c r="EE57" s="159"/>
      <c r="EF57" s="159"/>
      <c r="EG57" s="159"/>
      <c r="EH57" s="159"/>
      <c r="EI57" s="159"/>
      <c r="EJ57" s="159"/>
      <c r="EK57" s="159"/>
      <c r="EL57" s="159"/>
      <c r="EM57" s="159"/>
      <c r="EN57" s="159"/>
      <c r="EO57" s="159"/>
      <c r="EP57" s="159"/>
      <c r="EQ57" s="159"/>
      <c r="ER57" s="159"/>
      <c r="ES57" s="159"/>
      <c r="ET57" s="159"/>
      <c r="EU57" s="159"/>
      <c r="EV57" s="159"/>
      <c r="EW57" s="159"/>
      <c r="EX57" s="159"/>
      <c r="EY57" s="159"/>
      <c r="EZ57" s="159"/>
      <c r="FA57" s="159"/>
      <c r="FB57" s="159"/>
      <c r="FC57" s="159"/>
      <c r="FD57" s="159"/>
      <c r="FE57" s="159"/>
      <c r="FF57" s="159"/>
      <c r="FG57" s="159"/>
      <c r="FH57" s="159"/>
      <c r="FI57" s="159"/>
      <c r="FJ57" s="159"/>
      <c r="FK57" s="159"/>
      <c r="FL57" s="159"/>
    </row>
    <row r="58" spans="1:168" ht="31.5" hidden="1" x14ac:dyDescent="0.25">
      <c r="A58" s="186">
        <v>47</v>
      </c>
      <c r="B58" s="159"/>
      <c r="C58" s="162" t="s">
        <v>456</v>
      </c>
      <c r="D58" s="183" t="s">
        <v>457</v>
      </c>
      <c r="E58" s="183" t="s">
        <v>458</v>
      </c>
      <c r="F58" s="183"/>
      <c r="G58" s="183"/>
      <c r="H58" s="184">
        <v>1</v>
      </c>
      <c r="I58" s="185"/>
      <c r="J58" s="162"/>
      <c r="K58" s="162"/>
      <c r="L58" s="162"/>
      <c r="M58" s="162"/>
      <c r="N58" s="163"/>
      <c r="O58" s="164"/>
      <c r="P58" s="164"/>
      <c r="Q58" s="165"/>
      <c r="R58" s="165"/>
      <c r="S58" s="166"/>
      <c r="T58" s="167"/>
      <c r="U58" s="168"/>
      <c r="V58" s="159"/>
      <c r="W58" s="148"/>
      <c r="X58" s="159"/>
      <c r="Y58" s="159"/>
      <c r="Z58" s="159"/>
      <c r="AA58" s="159"/>
      <c r="AB58" s="159"/>
      <c r="AC58" s="148" t="s">
        <v>467</v>
      </c>
      <c r="AD58" s="148" t="s">
        <v>468</v>
      </c>
      <c r="AE58" s="148" t="s">
        <v>469</v>
      </c>
      <c r="AF58" s="159"/>
      <c r="AG58" s="159"/>
      <c r="AH58" s="159"/>
      <c r="AI58" s="159"/>
      <c r="AJ58" s="159"/>
      <c r="AK58" s="159"/>
      <c r="AL58" s="159"/>
      <c r="AM58" s="159"/>
      <c r="AN58" s="159"/>
      <c r="AO58" s="159"/>
      <c r="AP58" s="159"/>
      <c r="AQ58" s="159"/>
      <c r="AR58" s="159"/>
      <c r="AS58" s="159"/>
      <c r="AT58" s="159"/>
      <c r="AU58" s="159"/>
      <c r="AV58" s="159"/>
      <c r="AW58" s="159"/>
      <c r="AX58" s="159"/>
      <c r="AY58" s="159"/>
      <c r="AZ58" s="159"/>
      <c r="BA58" s="159"/>
      <c r="BB58" s="159"/>
      <c r="BC58" s="159"/>
      <c r="BD58" s="159"/>
      <c r="BE58" s="159"/>
      <c r="BF58" s="159"/>
      <c r="BG58" s="159"/>
      <c r="BH58" s="159"/>
      <c r="BI58" s="159"/>
      <c r="BJ58" s="159"/>
      <c r="BK58" s="159"/>
      <c r="BL58" s="159"/>
      <c r="BM58" s="159"/>
      <c r="BN58" s="159"/>
      <c r="BO58" s="159"/>
      <c r="BP58" s="159"/>
      <c r="BQ58" s="159"/>
      <c r="BR58" s="159"/>
      <c r="BS58" s="159"/>
      <c r="BT58" s="159"/>
      <c r="BU58" s="159"/>
      <c r="BV58" s="159"/>
      <c r="BW58" s="159"/>
      <c r="BX58" s="159"/>
      <c r="BY58" s="159"/>
      <c r="BZ58" s="159"/>
      <c r="CA58" s="159"/>
      <c r="CB58" s="159"/>
      <c r="CC58" s="159"/>
      <c r="CD58" s="159"/>
      <c r="CE58" s="159"/>
      <c r="CF58" s="159"/>
      <c r="CG58" s="159"/>
      <c r="CH58" s="159"/>
      <c r="CI58" s="159"/>
      <c r="CJ58" s="159"/>
      <c r="CK58" s="159"/>
      <c r="CL58" s="159"/>
      <c r="CM58" s="159"/>
      <c r="CN58" s="159"/>
      <c r="CO58" s="159"/>
      <c r="CP58" s="159"/>
      <c r="CQ58" s="159"/>
      <c r="CR58" s="159"/>
      <c r="CS58" s="159"/>
      <c r="CT58" s="159"/>
      <c r="CU58" s="159"/>
      <c r="CV58" s="159"/>
      <c r="CW58" s="159"/>
      <c r="CX58" s="159"/>
      <c r="CY58" s="159"/>
      <c r="CZ58" s="159"/>
      <c r="DA58" s="159"/>
      <c r="DB58" s="159"/>
      <c r="DC58" s="159"/>
      <c r="DD58" s="159"/>
      <c r="DE58" s="159"/>
      <c r="DF58" s="159"/>
      <c r="DG58" s="159"/>
      <c r="DH58" s="159"/>
      <c r="DI58" s="159"/>
      <c r="DJ58" s="159"/>
      <c r="DK58" s="159"/>
      <c r="DL58" s="159"/>
      <c r="DM58" s="159"/>
      <c r="DN58" s="159"/>
      <c r="DO58" s="159"/>
      <c r="DP58" s="159"/>
      <c r="DQ58" s="159"/>
      <c r="DR58" s="159"/>
      <c r="DS58" s="159"/>
      <c r="DT58" s="159"/>
      <c r="DU58" s="159"/>
      <c r="DV58" s="159"/>
      <c r="DW58" s="159"/>
      <c r="DX58" s="159"/>
      <c r="DY58" s="159"/>
      <c r="DZ58" s="159"/>
      <c r="EA58" s="159"/>
      <c r="EB58" s="159"/>
      <c r="EC58" s="159"/>
      <c r="ED58" s="159"/>
      <c r="EE58" s="159"/>
      <c r="EF58" s="159"/>
      <c r="EG58" s="159"/>
      <c r="EH58" s="159"/>
      <c r="EI58" s="159"/>
      <c r="EJ58" s="159"/>
      <c r="EK58" s="159"/>
      <c r="EL58" s="159"/>
      <c r="EM58" s="159"/>
      <c r="EN58" s="159"/>
      <c r="EO58" s="159"/>
      <c r="EP58" s="159"/>
      <c r="EQ58" s="159"/>
      <c r="ER58" s="159"/>
      <c r="ES58" s="159"/>
      <c r="ET58" s="159"/>
      <c r="EU58" s="159"/>
      <c r="EV58" s="159"/>
      <c r="EW58" s="159"/>
      <c r="EX58" s="159"/>
      <c r="EY58" s="159"/>
      <c r="EZ58" s="159"/>
      <c r="FA58" s="159"/>
      <c r="FB58" s="159"/>
      <c r="FC58" s="159"/>
      <c r="FD58" s="159"/>
      <c r="FE58" s="159"/>
      <c r="FF58" s="159"/>
      <c r="FG58" s="159"/>
      <c r="FH58" s="159"/>
      <c r="FI58" s="159"/>
      <c r="FJ58" s="159"/>
      <c r="FK58" s="159"/>
      <c r="FL58" s="159"/>
    </row>
    <row r="59" spans="1:168" ht="47.25" hidden="1" x14ac:dyDescent="0.25">
      <c r="A59" s="172">
        <v>48</v>
      </c>
      <c r="C59" s="180" t="s">
        <v>438</v>
      </c>
      <c r="D59" s="173" t="s">
        <v>439</v>
      </c>
      <c r="E59" s="173" t="s">
        <v>283</v>
      </c>
      <c r="F59" s="162"/>
      <c r="G59" s="162"/>
      <c r="H59" s="174">
        <v>1</v>
      </c>
      <c r="I59" s="175"/>
      <c r="J59" s="162" t="s">
        <v>263</v>
      </c>
      <c r="K59" s="162" t="s">
        <v>285</v>
      </c>
      <c r="L59" s="162"/>
      <c r="M59" s="162"/>
      <c r="N59" s="163">
        <v>1</v>
      </c>
      <c r="O59" s="164">
        <v>1</v>
      </c>
      <c r="P59" s="164"/>
      <c r="Q59" s="165"/>
      <c r="R59" s="165"/>
      <c r="S59" s="166"/>
      <c r="T59" s="167"/>
      <c r="U59" s="168"/>
      <c r="W59" s="148"/>
      <c r="Z59" s="178">
        <v>1</v>
      </c>
      <c r="AA59" s="215" t="s">
        <v>474</v>
      </c>
      <c r="AB59" s="169">
        <f>COUNTIF($U$3:$U$66,"1")</f>
        <v>6</v>
      </c>
    </row>
    <row r="60" spans="1:168" ht="47.25" hidden="1" x14ac:dyDescent="0.25">
      <c r="A60" s="201">
        <v>49</v>
      </c>
      <c r="B60" s="159"/>
      <c r="C60" s="182" t="s">
        <v>442</v>
      </c>
      <c r="D60" s="182" t="s">
        <v>443</v>
      </c>
      <c r="E60" s="207" t="s">
        <v>283</v>
      </c>
      <c r="F60" s="162"/>
      <c r="G60" s="162"/>
      <c r="H60" s="174">
        <v>1</v>
      </c>
      <c r="I60" s="175"/>
      <c r="J60" s="162"/>
      <c r="K60" s="162"/>
      <c r="L60" s="162"/>
      <c r="M60" s="162"/>
      <c r="N60" s="163"/>
      <c r="O60" s="164"/>
      <c r="P60" s="164"/>
      <c r="Q60" s="165"/>
      <c r="R60" s="165"/>
      <c r="S60" s="166"/>
      <c r="T60" s="167"/>
      <c r="U60" s="168"/>
      <c r="V60" s="159"/>
      <c r="W60" s="221"/>
      <c r="Z60" s="178">
        <v>2</v>
      </c>
      <c r="AA60" s="215" t="s">
        <v>478</v>
      </c>
      <c r="AB60" s="169">
        <f>COUNTIF($U$3:$U$66,"2")</f>
        <v>10</v>
      </c>
    </row>
    <row r="61" spans="1:168" ht="47.25" hidden="1" x14ac:dyDescent="0.25">
      <c r="A61" s="172">
        <v>51</v>
      </c>
      <c r="B61" s="159"/>
      <c r="C61" s="279" t="s">
        <v>440</v>
      </c>
      <c r="D61" s="187" t="s">
        <v>441</v>
      </c>
      <c r="E61" s="187" t="s">
        <v>283</v>
      </c>
      <c r="F61" s="162"/>
      <c r="G61" s="162"/>
      <c r="H61" s="174">
        <v>1</v>
      </c>
      <c r="I61" s="175"/>
      <c r="J61" s="162" t="s">
        <v>263</v>
      </c>
      <c r="K61" s="162" t="s">
        <v>285</v>
      </c>
      <c r="L61" s="162"/>
      <c r="M61" s="162"/>
      <c r="N61" s="163">
        <v>1</v>
      </c>
      <c r="O61" s="164">
        <v>1</v>
      </c>
      <c r="P61" s="164"/>
      <c r="Q61" s="165"/>
      <c r="R61" s="165"/>
      <c r="S61" s="166"/>
      <c r="T61" s="167"/>
      <c r="U61" s="168"/>
      <c r="V61" s="159"/>
      <c r="W61" s="148"/>
      <c r="Z61" s="178">
        <v>3</v>
      </c>
      <c r="AA61" s="215" t="s">
        <v>482</v>
      </c>
      <c r="AB61" s="169">
        <f>COUNTIF($U$3:$U$66,"3")</f>
        <v>8</v>
      </c>
    </row>
    <row r="62" spans="1:168" ht="31.5" hidden="1" x14ac:dyDescent="0.25">
      <c r="A62" s="302">
        <v>53</v>
      </c>
      <c r="B62" s="159"/>
      <c r="C62" s="305" t="s">
        <v>422</v>
      </c>
      <c r="D62" s="305" t="s">
        <v>423</v>
      </c>
      <c r="E62" s="310" t="s">
        <v>424</v>
      </c>
      <c r="F62" s="218"/>
      <c r="G62" s="218"/>
      <c r="H62" s="219"/>
      <c r="I62" s="185"/>
      <c r="J62" s="162"/>
      <c r="K62" s="162"/>
      <c r="L62" s="162"/>
      <c r="M62" s="162"/>
      <c r="N62" s="163"/>
      <c r="O62" s="164"/>
      <c r="P62" s="164"/>
      <c r="Q62" s="165"/>
      <c r="R62" s="165"/>
      <c r="S62" s="166"/>
      <c r="T62" s="167"/>
      <c r="U62" s="168"/>
      <c r="V62" s="159"/>
      <c r="W62" s="148"/>
      <c r="Z62" s="178">
        <v>4</v>
      </c>
      <c r="AA62" s="215" t="s">
        <v>486</v>
      </c>
      <c r="AB62" s="169">
        <f>COUNTIF($U$3:$U$66,"4")</f>
        <v>11</v>
      </c>
    </row>
    <row r="63" spans="1:168" ht="47.25" hidden="1" x14ac:dyDescent="0.25">
      <c r="A63" s="220">
        <v>58</v>
      </c>
      <c r="B63" s="159"/>
      <c r="C63" s="290" t="s">
        <v>475</v>
      </c>
      <c r="D63" s="218" t="s">
        <v>476</v>
      </c>
      <c r="E63" s="218" t="s">
        <v>427</v>
      </c>
      <c r="F63" s="218"/>
      <c r="G63" s="311"/>
      <c r="H63" s="219"/>
      <c r="I63" s="185"/>
      <c r="J63" s="176" t="s">
        <v>270</v>
      </c>
      <c r="K63" s="177" t="s">
        <v>477</v>
      </c>
      <c r="L63" s="176" t="s">
        <v>397</v>
      </c>
      <c r="M63" s="162"/>
      <c r="N63" s="163">
        <v>1</v>
      </c>
      <c r="O63" s="164"/>
      <c r="P63" s="164"/>
      <c r="Q63" s="165">
        <v>1</v>
      </c>
      <c r="R63" s="165" t="s">
        <v>239</v>
      </c>
      <c r="S63" s="166"/>
      <c r="T63" s="167"/>
      <c r="U63" s="168"/>
      <c r="V63" s="159"/>
      <c r="W63" s="148"/>
      <c r="Z63" s="178"/>
      <c r="AB63" s="178">
        <f>SUM(AB59:AB62)</f>
        <v>35</v>
      </c>
    </row>
    <row r="64" spans="1:168" ht="63" hidden="1" x14ac:dyDescent="0.25">
      <c r="A64" s="289">
        <v>60</v>
      </c>
      <c r="C64" s="209" t="s">
        <v>444</v>
      </c>
      <c r="D64" s="297" t="s">
        <v>445</v>
      </c>
      <c r="E64" s="292" t="s">
        <v>446</v>
      </c>
      <c r="F64" s="218"/>
      <c r="G64" s="218"/>
      <c r="H64" s="219"/>
      <c r="I64" s="185"/>
      <c r="J64" s="194" t="s">
        <v>334</v>
      </c>
      <c r="K64" s="162" t="s">
        <v>447</v>
      </c>
      <c r="L64" s="162"/>
      <c r="M64" s="162"/>
      <c r="N64" s="163">
        <v>1</v>
      </c>
      <c r="O64" s="164">
        <v>1</v>
      </c>
      <c r="P64" s="164"/>
      <c r="Q64" s="165"/>
      <c r="R64" s="165"/>
      <c r="S64" s="166"/>
      <c r="T64" s="167"/>
      <c r="U64" s="168"/>
      <c r="W64" s="208"/>
    </row>
    <row r="65" spans="1:24" ht="20.25" hidden="1" x14ac:dyDescent="0.25">
      <c r="A65" s="222">
        <v>64</v>
      </c>
      <c r="B65" s="229"/>
      <c r="C65" s="223"/>
      <c r="D65" s="224"/>
      <c r="E65" s="224"/>
      <c r="F65" s="224"/>
      <c r="G65" s="224"/>
      <c r="H65" s="225"/>
      <c r="I65" s="226"/>
      <c r="J65" s="227"/>
      <c r="K65" s="227"/>
      <c r="L65" s="227"/>
      <c r="M65" s="227"/>
      <c r="N65" s="228"/>
      <c r="O65" s="164"/>
      <c r="P65" s="164"/>
      <c r="Q65" s="165"/>
      <c r="R65" s="165"/>
      <c r="S65" s="166"/>
      <c r="T65" s="167"/>
      <c r="U65" s="168"/>
      <c r="V65" s="229"/>
      <c r="W65" s="229"/>
      <c r="X65" s="221"/>
    </row>
    <row r="66" spans="1:24" s="229" customFormat="1" ht="20.25" hidden="1" x14ac:dyDescent="0.25">
      <c r="A66" s="222">
        <v>65</v>
      </c>
      <c r="C66" s="224"/>
      <c r="D66" s="224"/>
      <c r="E66" s="224"/>
      <c r="F66" s="224"/>
      <c r="G66" s="224"/>
      <c r="H66" s="225"/>
      <c r="I66" s="226"/>
      <c r="J66" s="227"/>
      <c r="K66" s="227"/>
      <c r="L66" s="227"/>
      <c r="M66" s="227"/>
      <c r="N66" s="228"/>
      <c r="O66" s="164"/>
      <c r="P66" s="164"/>
      <c r="Q66" s="165"/>
      <c r="R66" s="165"/>
      <c r="S66" s="166"/>
      <c r="T66" s="167"/>
      <c r="U66" s="168"/>
    </row>
    <row r="67" spans="1:24" s="229" customFormat="1" hidden="1" x14ac:dyDescent="0.35">
      <c r="A67" s="230"/>
      <c r="C67" s="230"/>
      <c r="D67" s="230"/>
      <c r="E67" s="230"/>
      <c r="F67" s="230"/>
      <c r="G67" s="230"/>
      <c r="H67" s="231"/>
      <c r="I67" s="231"/>
      <c r="J67" s="231"/>
      <c r="K67" s="231"/>
      <c r="L67" s="231"/>
      <c r="M67" s="231"/>
      <c r="N67" s="232"/>
      <c r="O67" s="233"/>
      <c r="P67" s="233"/>
      <c r="Q67" s="234"/>
      <c r="R67" s="234"/>
      <c r="S67" s="234"/>
    </row>
    <row r="68" spans="1:24" s="229" customFormat="1" hidden="1" x14ac:dyDescent="0.3">
      <c r="A68" s="235">
        <v>40</v>
      </c>
      <c r="C68" s="236" t="s">
        <v>496</v>
      </c>
      <c r="D68" s="236"/>
      <c r="E68" s="236"/>
      <c r="F68" s="236"/>
      <c r="G68" s="236"/>
      <c r="H68" s="237"/>
      <c r="I68" s="237"/>
      <c r="J68" s="238"/>
      <c r="K68" s="238"/>
      <c r="L68" s="238"/>
      <c r="M68" s="239"/>
      <c r="N68" s="232">
        <f>SUM(N3:N64)</f>
        <v>39</v>
      </c>
      <c r="O68" s="240">
        <f>SUM(O3:O67)</f>
        <v>19</v>
      </c>
      <c r="P68" s="240"/>
      <c r="Q68" s="240">
        <f>SUM(Q3:Q67)</f>
        <v>11</v>
      </c>
      <c r="R68" s="240"/>
      <c r="S68" s="240">
        <f>SUM(S3:S67)</f>
        <v>10</v>
      </c>
    </row>
    <row r="69" spans="1:24" s="229" customFormat="1" hidden="1" x14ac:dyDescent="0.3">
      <c r="A69" s="235">
        <v>17</v>
      </c>
      <c r="C69" s="236" t="s">
        <v>497</v>
      </c>
      <c r="D69" s="230"/>
      <c r="E69" s="236"/>
      <c r="F69" s="236"/>
      <c r="G69" s="236"/>
      <c r="H69" s="237"/>
      <c r="I69" s="237"/>
      <c r="J69" s="238"/>
      <c r="K69" s="238"/>
      <c r="L69" s="238"/>
      <c r="M69" s="239"/>
      <c r="N69" s="232"/>
      <c r="O69" s="240"/>
      <c r="P69" s="240"/>
      <c r="Q69" s="234"/>
      <c r="R69" s="234"/>
      <c r="S69" s="234"/>
    </row>
    <row r="70" spans="1:24" s="229" customFormat="1" hidden="1" x14ac:dyDescent="0.3">
      <c r="A70" s="235">
        <v>2</v>
      </c>
      <c r="C70" s="236" t="s">
        <v>498</v>
      </c>
      <c r="D70" s="236"/>
      <c r="E70" s="236"/>
      <c r="F70" s="236"/>
      <c r="G70" s="236"/>
      <c r="H70" s="237"/>
      <c r="I70" s="237"/>
      <c r="J70" s="238"/>
      <c r="K70" s="238"/>
      <c r="L70" s="238"/>
      <c r="M70" s="239" t="s">
        <v>499</v>
      </c>
      <c r="N70" s="232">
        <f>COUNTA(N3:N66)</f>
        <v>40</v>
      </c>
      <c r="O70" s="240"/>
      <c r="P70" s="240"/>
      <c r="Q70" s="234"/>
      <c r="R70" s="234"/>
      <c r="S70" s="234"/>
    </row>
    <row r="71" spans="1:24" s="229" customFormat="1" hidden="1" x14ac:dyDescent="0.3">
      <c r="A71" s="235">
        <v>4</v>
      </c>
      <c r="C71" s="236" t="s">
        <v>500</v>
      </c>
      <c r="D71" s="236"/>
      <c r="E71" s="236"/>
      <c r="F71" s="236"/>
      <c r="G71" s="236"/>
      <c r="H71" s="237"/>
      <c r="I71" s="237"/>
      <c r="J71" s="238"/>
      <c r="K71" s="238"/>
      <c r="L71" s="238"/>
      <c r="M71" s="239"/>
      <c r="N71" s="232"/>
      <c r="O71" s="240"/>
      <c r="P71" s="240"/>
      <c r="Q71" s="234"/>
      <c r="R71" s="234"/>
      <c r="S71" s="234"/>
    </row>
    <row r="72" spans="1:24" s="229" customFormat="1" hidden="1" x14ac:dyDescent="0.3">
      <c r="A72" s="235"/>
      <c r="C72" s="236"/>
      <c r="D72" s="236"/>
      <c r="E72" s="236"/>
      <c r="F72" s="236"/>
      <c r="G72" s="236"/>
      <c r="H72" s="237"/>
      <c r="I72" s="237"/>
      <c r="J72" s="238"/>
      <c r="K72" s="238"/>
      <c r="L72" s="238"/>
      <c r="M72" s="239"/>
      <c r="N72" s="232"/>
      <c r="O72" s="240"/>
      <c r="P72" s="240"/>
      <c r="Q72" s="234"/>
      <c r="R72" s="234"/>
      <c r="S72" s="234"/>
    </row>
    <row r="73" spans="1:24" s="229" customFormat="1" hidden="1" x14ac:dyDescent="0.3">
      <c r="A73" s="235"/>
      <c r="C73" s="236"/>
      <c r="D73" s="236"/>
      <c r="E73" s="236"/>
      <c r="F73" s="236"/>
      <c r="G73" s="236"/>
      <c r="H73" s="237"/>
      <c r="I73" s="237"/>
      <c r="J73" s="238"/>
      <c r="K73" s="238"/>
      <c r="L73" s="238"/>
      <c r="M73" s="239">
        <v>1</v>
      </c>
      <c r="N73" s="241" t="s">
        <v>501</v>
      </c>
      <c r="O73" s="240"/>
      <c r="P73" s="240"/>
      <c r="Q73" s="234"/>
      <c r="R73" s="234"/>
      <c r="S73" s="234"/>
    </row>
    <row r="74" spans="1:24" s="229" customFormat="1" hidden="1" x14ac:dyDescent="0.3">
      <c r="A74" s="235"/>
      <c r="C74" s="236"/>
      <c r="D74" s="236"/>
      <c r="E74" s="236"/>
      <c r="F74" s="236"/>
      <c r="G74" s="236"/>
      <c r="H74" s="237"/>
      <c r="I74" s="237"/>
      <c r="J74" s="238"/>
      <c r="K74" s="238"/>
      <c r="L74" s="238"/>
      <c r="M74" s="239">
        <v>0</v>
      </c>
      <c r="N74" s="241" t="s">
        <v>502</v>
      </c>
      <c r="O74" s="240"/>
      <c r="P74" s="240"/>
      <c r="Q74" s="234"/>
      <c r="R74" s="234"/>
      <c r="S74" s="234"/>
    </row>
    <row r="75" spans="1:24" s="229" customFormat="1" hidden="1" x14ac:dyDescent="0.3">
      <c r="A75" s="235"/>
      <c r="C75" s="236"/>
      <c r="D75" s="236"/>
      <c r="E75" s="236"/>
      <c r="F75" s="236"/>
      <c r="G75" s="236"/>
      <c r="H75" s="237"/>
      <c r="I75" s="237"/>
      <c r="J75" s="238"/>
      <c r="K75" s="238"/>
      <c r="L75" s="238"/>
      <c r="M75" s="239"/>
      <c r="N75" s="232"/>
      <c r="O75" s="240"/>
      <c r="P75" s="240"/>
      <c r="Q75" s="234"/>
      <c r="R75" s="234"/>
      <c r="S75" s="234"/>
    </row>
    <row r="76" spans="1:24" s="229" customFormat="1" x14ac:dyDescent="0.3">
      <c r="A76" s="235"/>
      <c r="C76" s="236"/>
      <c r="D76" s="236"/>
      <c r="E76" s="236"/>
      <c r="F76" s="236"/>
      <c r="G76" s="236"/>
      <c r="H76" s="237"/>
      <c r="I76" s="237"/>
      <c r="J76" s="238"/>
      <c r="K76" s="238"/>
      <c r="L76" s="238"/>
      <c r="M76" s="239"/>
      <c r="N76" s="232"/>
      <c r="O76" s="240"/>
      <c r="P76" s="240"/>
      <c r="Q76" s="234"/>
      <c r="R76" s="234"/>
      <c r="S76" s="234"/>
    </row>
    <row r="77" spans="1:24" s="229" customFormat="1" x14ac:dyDescent="0.3">
      <c r="A77" s="235"/>
      <c r="C77" s="236"/>
      <c r="D77" s="236"/>
      <c r="E77" s="236"/>
      <c r="F77" s="236"/>
      <c r="G77" s="236"/>
      <c r="H77" s="237"/>
      <c r="I77" s="237"/>
      <c r="J77" s="238"/>
      <c r="K77" s="238"/>
      <c r="L77" s="238"/>
      <c r="M77" s="239"/>
      <c r="N77" s="232"/>
      <c r="O77" s="240"/>
      <c r="P77" s="240"/>
      <c r="Q77" s="234"/>
      <c r="R77" s="234"/>
      <c r="S77" s="234"/>
    </row>
    <row r="78" spans="1:24" s="229" customFormat="1" x14ac:dyDescent="0.3">
      <c r="A78" s="235"/>
      <c r="C78" s="236"/>
      <c r="D78" s="236"/>
      <c r="E78" s="236"/>
      <c r="F78" s="236"/>
      <c r="G78" s="236"/>
      <c r="H78" s="237"/>
      <c r="I78" s="237"/>
      <c r="J78" s="238"/>
      <c r="K78" s="238"/>
      <c r="L78" s="238"/>
      <c r="M78" s="239"/>
      <c r="N78" s="232"/>
      <c r="O78" s="240"/>
      <c r="P78" s="240"/>
      <c r="Q78" s="234"/>
      <c r="R78" s="234"/>
      <c r="S78" s="234"/>
    </row>
    <row r="79" spans="1:24" s="229" customFormat="1" x14ac:dyDescent="0.3">
      <c r="A79" s="235"/>
      <c r="C79" s="236"/>
      <c r="D79" s="236"/>
      <c r="E79" s="236"/>
      <c r="F79" s="236"/>
      <c r="G79" s="236"/>
      <c r="H79" s="237"/>
      <c r="I79" s="237"/>
      <c r="J79" s="238"/>
      <c r="K79" s="238"/>
      <c r="L79" s="238"/>
      <c r="M79" s="239"/>
      <c r="N79" s="232"/>
      <c r="O79" s="240"/>
      <c r="P79" s="240"/>
      <c r="Q79" s="234"/>
      <c r="R79" s="234"/>
      <c r="S79" s="234"/>
    </row>
    <row r="80" spans="1:24" s="229" customFormat="1" x14ac:dyDescent="0.3">
      <c r="A80" s="235"/>
      <c r="C80" s="236"/>
      <c r="D80" s="236"/>
      <c r="E80" s="236"/>
      <c r="F80" s="236"/>
      <c r="G80" s="236"/>
      <c r="H80" s="237"/>
      <c r="I80" s="237"/>
      <c r="J80" s="238"/>
      <c r="K80" s="238"/>
      <c r="L80" s="238"/>
      <c r="M80" s="239"/>
      <c r="N80" s="232"/>
      <c r="O80" s="240"/>
      <c r="P80" s="240"/>
      <c r="Q80" s="234"/>
      <c r="R80" s="234"/>
      <c r="S80" s="234"/>
    </row>
    <row r="81" spans="1:19" s="229" customFormat="1" x14ac:dyDescent="0.3">
      <c r="A81" s="235"/>
      <c r="C81" s="236"/>
      <c r="D81" s="236"/>
      <c r="E81" s="236"/>
      <c r="F81" s="236"/>
      <c r="G81" s="236"/>
      <c r="H81" s="237"/>
      <c r="I81" s="237"/>
      <c r="J81" s="238"/>
      <c r="K81" s="238"/>
      <c r="L81" s="238"/>
      <c r="M81" s="239"/>
      <c r="N81" s="232"/>
      <c r="O81" s="240"/>
      <c r="P81" s="240"/>
      <c r="Q81" s="234"/>
      <c r="R81" s="234"/>
      <c r="S81" s="234"/>
    </row>
    <row r="82" spans="1:19" s="229" customFormat="1" x14ac:dyDescent="0.3">
      <c r="A82" s="235"/>
      <c r="C82" s="236"/>
      <c r="D82" s="236"/>
      <c r="E82" s="236"/>
      <c r="F82" s="236"/>
      <c r="G82" s="236"/>
      <c r="H82" s="237"/>
      <c r="I82" s="237"/>
      <c r="J82" s="238"/>
      <c r="K82" s="238"/>
      <c r="L82" s="238"/>
      <c r="M82" s="239"/>
      <c r="N82" s="232"/>
      <c r="O82" s="240"/>
      <c r="P82" s="240"/>
      <c r="Q82" s="234"/>
      <c r="R82" s="234"/>
      <c r="S82" s="234"/>
    </row>
    <row r="83" spans="1:19" s="229" customFormat="1" x14ac:dyDescent="0.3">
      <c r="A83" s="235"/>
      <c r="H83" s="238"/>
      <c r="I83" s="238"/>
      <c r="J83" s="238"/>
      <c r="K83" s="238"/>
      <c r="L83" s="238"/>
      <c r="M83" s="239"/>
      <c r="N83" s="232"/>
      <c r="O83" s="240"/>
      <c r="P83" s="240"/>
      <c r="Q83" s="234"/>
      <c r="R83" s="234"/>
      <c r="S83" s="234"/>
    </row>
    <row r="84" spans="1:19" s="229" customFormat="1" x14ac:dyDescent="0.3">
      <c r="A84" s="235"/>
      <c r="H84" s="238"/>
      <c r="I84" s="238"/>
      <c r="J84" s="238"/>
      <c r="K84" s="238"/>
      <c r="L84" s="238"/>
      <c r="M84" s="239"/>
      <c r="N84" s="232"/>
      <c r="O84" s="240"/>
      <c r="P84" s="240"/>
      <c r="Q84" s="234"/>
      <c r="R84" s="234"/>
      <c r="S84" s="234"/>
    </row>
    <row r="85" spans="1:19" s="229" customFormat="1" x14ac:dyDescent="0.3">
      <c r="A85" s="235"/>
      <c r="H85" s="238"/>
      <c r="I85" s="238"/>
      <c r="J85" s="238"/>
      <c r="K85" s="238"/>
      <c r="L85" s="238"/>
      <c r="M85" s="239"/>
      <c r="N85" s="232"/>
      <c r="O85" s="240"/>
      <c r="P85" s="240"/>
      <c r="Q85" s="234"/>
      <c r="R85" s="234"/>
      <c r="S85" s="234"/>
    </row>
    <row r="86" spans="1:19" s="229" customFormat="1" x14ac:dyDescent="0.3">
      <c r="A86" s="235"/>
      <c r="H86" s="238"/>
      <c r="I86" s="238"/>
      <c r="J86" s="238"/>
      <c r="K86" s="238"/>
      <c r="L86" s="238"/>
      <c r="M86" s="239"/>
      <c r="N86" s="232"/>
      <c r="O86" s="240"/>
      <c r="P86" s="240"/>
      <c r="Q86" s="234"/>
      <c r="R86" s="234"/>
      <c r="S86" s="234"/>
    </row>
    <row r="87" spans="1:19" s="229" customFormat="1" x14ac:dyDescent="0.3">
      <c r="A87" s="235"/>
      <c r="H87" s="238"/>
      <c r="I87" s="238"/>
      <c r="J87" s="238"/>
      <c r="K87" s="238"/>
      <c r="L87" s="238"/>
      <c r="M87" s="239"/>
      <c r="N87" s="232"/>
      <c r="O87" s="240"/>
      <c r="P87" s="240"/>
      <c r="Q87" s="234"/>
      <c r="R87" s="234"/>
      <c r="S87" s="234"/>
    </row>
    <row r="88" spans="1:19" s="229" customFormat="1" x14ac:dyDescent="0.3">
      <c r="A88" s="235"/>
      <c r="H88" s="238"/>
      <c r="I88" s="238"/>
      <c r="J88" s="238"/>
      <c r="K88" s="238"/>
      <c r="L88" s="238"/>
      <c r="M88" s="239"/>
      <c r="N88" s="232"/>
      <c r="O88" s="240"/>
      <c r="P88" s="240"/>
      <c r="Q88" s="234"/>
      <c r="R88" s="234"/>
      <c r="S88" s="234"/>
    </row>
    <row r="89" spans="1:19" s="229" customFormat="1" x14ac:dyDescent="0.3">
      <c r="A89" s="235"/>
      <c r="H89" s="238"/>
      <c r="I89" s="238"/>
      <c r="J89" s="238"/>
      <c r="K89" s="238"/>
      <c r="L89" s="238"/>
      <c r="M89" s="239"/>
      <c r="N89" s="232"/>
      <c r="O89" s="240"/>
      <c r="P89" s="240"/>
      <c r="Q89" s="234"/>
      <c r="R89" s="234"/>
      <c r="S89" s="234"/>
    </row>
    <row r="90" spans="1:19" s="229" customFormat="1" x14ac:dyDescent="0.3">
      <c r="A90" s="235"/>
      <c r="H90" s="238"/>
      <c r="I90" s="238"/>
      <c r="J90" s="238"/>
      <c r="K90" s="238"/>
      <c r="L90" s="238"/>
      <c r="M90" s="239"/>
      <c r="N90" s="232"/>
      <c r="O90" s="240"/>
      <c r="P90" s="240"/>
      <c r="Q90" s="234"/>
      <c r="R90" s="234"/>
      <c r="S90" s="234"/>
    </row>
    <row r="91" spans="1:19" s="229" customFormat="1" x14ac:dyDescent="0.3">
      <c r="A91" s="235"/>
      <c r="H91" s="238"/>
      <c r="I91" s="238"/>
      <c r="J91" s="238"/>
      <c r="K91" s="238"/>
      <c r="L91" s="238"/>
      <c r="M91" s="239"/>
      <c r="N91" s="232"/>
      <c r="O91" s="240"/>
      <c r="P91" s="240"/>
      <c r="Q91" s="234"/>
      <c r="R91" s="234"/>
      <c r="S91" s="234"/>
    </row>
    <row r="92" spans="1:19" s="229" customFormat="1" x14ac:dyDescent="0.3">
      <c r="A92" s="235"/>
      <c r="H92" s="238"/>
      <c r="I92" s="238"/>
      <c r="J92" s="238"/>
      <c r="K92" s="238"/>
      <c r="L92" s="238"/>
      <c r="M92" s="239"/>
      <c r="N92" s="232"/>
      <c r="O92" s="240"/>
      <c r="P92" s="240"/>
      <c r="Q92" s="234"/>
      <c r="R92" s="234"/>
      <c r="S92" s="234"/>
    </row>
    <row r="93" spans="1:19" s="229" customFormat="1" x14ac:dyDescent="0.3">
      <c r="A93" s="235"/>
      <c r="H93" s="238"/>
      <c r="I93" s="238"/>
      <c r="J93" s="238"/>
      <c r="K93" s="238"/>
      <c r="L93" s="238"/>
      <c r="M93" s="239"/>
      <c r="N93" s="232"/>
      <c r="O93" s="240"/>
      <c r="P93" s="240"/>
      <c r="Q93" s="234"/>
      <c r="R93" s="234"/>
      <c r="S93" s="234"/>
    </row>
    <row r="94" spans="1:19" s="229" customFormat="1" x14ac:dyDescent="0.3">
      <c r="A94" s="235"/>
      <c r="H94" s="238"/>
      <c r="I94" s="238"/>
      <c r="J94" s="238"/>
      <c r="K94" s="238"/>
      <c r="L94" s="238"/>
      <c r="M94" s="239"/>
      <c r="N94" s="232"/>
      <c r="O94" s="240"/>
      <c r="P94" s="240"/>
      <c r="Q94" s="234"/>
      <c r="R94" s="234"/>
      <c r="S94" s="234"/>
    </row>
    <row r="95" spans="1:19" s="229" customFormat="1" x14ac:dyDescent="0.3">
      <c r="A95" s="235"/>
      <c r="H95" s="238"/>
      <c r="I95" s="238"/>
      <c r="J95" s="238"/>
      <c r="K95" s="238"/>
      <c r="L95" s="238"/>
      <c r="M95" s="239"/>
      <c r="N95" s="232"/>
      <c r="O95" s="240"/>
      <c r="P95" s="240"/>
      <c r="Q95" s="234"/>
      <c r="R95" s="234"/>
      <c r="S95" s="234"/>
    </row>
    <row r="96" spans="1:19" s="229" customFormat="1" x14ac:dyDescent="0.3">
      <c r="A96" s="235"/>
      <c r="H96" s="238"/>
      <c r="I96" s="238"/>
      <c r="J96" s="238"/>
      <c r="K96" s="238"/>
      <c r="L96" s="238"/>
      <c r="M96" s="239"/>
      <c r="N96" s="232"/>
      <c r="O96" s="240"/>
      <c r="P96" s="240"/>
      <c r="Q96" s="234"/>
      <c r="R96" s="234"/>
      <c r="S96" s="234"/>
    </row>
    <row r="97" spans="1:19" s="229" customFormat="1" x14ac:dyDescent="0.3">
      <c r="A97" s="235"/>
      <c r="H97" s="238"/>
      <c r="I97" s="238"/>
      <c r="J97" s="238"/>
      <c r="K97" s="238"/>
      <c r="L97" s="238"/>
      <c r="M97" s="239"/>
      <c r="N97" s="232"/>
      <c r="O97" s="240"/>
      <c r="P97" s="240"/>
      <c r="Q97" s="234"/>
      <c r="R97" s="234"/>
      <c r="S97" s="234"/>
    </row>
    <row r="98" spans="1:19" s="229" customFormat="1" x14ac:dyDescent="0.3">
      <c r="A98" s="235"/>
      <c r="H98" s="238"/>
      <c r="I98" s="238"/>
      <c r="J98" s="238"/>
      <c r="K98" s="238"/>
      <c r="L98" s="238"/>
      <c r="M98" s="239"/>
      <c r="N98" s="232"/>
      <c r="O98" s="240"/>
      <c r="P98" s="240"/>
      <c r="Q98" s="234"/>
      <c r="R98" s="234"/>
      <c r="S98" s="234"/>
    </row>
    <row r="99" spans="1:19" s="229" customFormat="1" x14ac:dyDescent="0.3">
      <c r="A99" s="235"/>
      <c r="H99" s="238"/>
      <c r="I99" s="238"/>
      <c r="J99" s="238"/>
      <c r="K99" s="238"/>
      <c r="L99" s="238"/>
      <c r="M99" s="239"/>
      <c r="N99" s="232"/>
      <c r="O99" s="240"/>
      <c r="P99" s="240"/>
      <c r="Q99" s="234"/>
      <c r="R99" s="234"/>
      <c r="S99" s="234"/>
    </row>
    <row r="100" spans="1:19" s="229" customFormat="1" x14ac:dyDescent="0.3">
      <c r="A100" s="235"/>
      <c r="H100" s="238"/>
      <c r="I100" s="238"/>
      <c r="J100" s="238"/>
      <c r="K100" s="238"/>
      <c r="L100" s="238"/>
      <c r="M100" s="239"/>
      <c r="N100" s="232"/>
      <c r="O100" s="240"/>
      <c r="P100" s="240"/>
      <c r="Q100" s="234"/>
      <c r="R100" s="234"/>
      <c r="S100" s="234"/>
    </row>
    <row r="101" spans="1:19" s="229" customFormat="1" x14ac:dyDescent="0.3">
      <c r="A101" s="235"/>
      <c r="H101" s="238"/>
      <c r="I101" s="238"/>
      <c r="J101" s="238"/>
      <c r="K101" s="238"/>
      <c r="L101" s="238"/>
      <c r="M101" s="239"/>
      <c r="N101" s="232"/>
      <c r="O101" s="240"/>
      <c r="P101" s="240"/>
      <c r="Q101" s="234"/>
      <c r="R101" s="234"/>
      <c r="S101" s="234"/>
    </row>
    <row r="102" spans="1:19" s="229" customFormat="1" x14ac:dyDescent="0.3">
      <c r="A102" s="235"/>
      <c r="H102" s="238"/>
      <c r="I102" s="238"/>
      <c r="J102" s="238"/>
      <c r="K102" s="238"/>
      <c r="L102" s="238"/>
      <c r="M102" s="239"/>
      <c r="N102" s="232"/>
      <c r="O102" s="240"/>
      <c r="P102" s="240"/>
      <c r="Q102" s="234"/>
      <c r="R102" s="234"/>
      <c r="S102" s="234"/>
    </row>
    <row r="103" spans="1:19" s="229" customFormat="1" x14ac:dyDescent="0.3">
      <c r="A103" s="235"/>
      <c r="H103" s="238"/>
      <c r="I103" s="238"/>
      <c r="J103" s="238"/>
      <c r="K103" s="238"/>
      <c r="L103" s="238"/>
      <c r="M103" s="239"/>
      <c r="N103" s="232"/>
      <c r="O103" s="240"/>
      <c r="P103" s="240"/>
      <c r="Q103" s="234"/>
      <c r="R103" s="234"/>
      <c r="S103" s="234"/>
    </row>
    <row r="104" spans="1:19" s="229" customFormat="1" x14ac:dyDescent="0.3">
      <c r="A104" s="235"/>
      <c r="H104" s="238"/>
      <c r="I104" s="238"/>
      <c r="J104" s="238"/>
      <c r="K104" s="238"/>
      <c r="L104" s="238"/>
      <c r="M104" s="239"/>
      <c r="N104" s="232"/>
      <c r="O104" s="240"/>
      <c r="P104" s="240"/>
      <c r="Q104" s="234"/>
      <c r="R104" s="234"/>
      <c r="S104" s="234"/>
    </row>
    <row r="105" spans="1:19" s="229" customFormat="1" x14ac:dyDescent="0.3">
      <c r="A105" s="235"/>
      <c r="H105" s="238"/>
      <c r="I105" s="238"/>
      <c r="J105" s="238"/>
      <c r="K105" s="238"/>
      <c r="L105" s="238"/>
      <c r="M105" s="239"/>
      <c r="N105" s="232"/>
      <c r="O105" s="240"/>
      <c r="P105" s="240"/>
      <c r="Q105" s="234"/>
      <c r="R105" s="234"/>
      <c r="S105" s="234"/>
    </row>
    <row r="106" spans="1:19" s="229" customFormat="1" x14ac:dyDescent="0.3">
      <c r="A106" s="235"/>
      <c r="H106" s="238"/>
      <c r="I106" s="238"/>
      <c r="J106" s="238"/>
      <c r="K106" s="238"/>
      <c r="L106" s="238"/>
      <c r="M106" s="239"/>
      <c r="N106" s="232"/>
      <c r="O106" s="240"/>
      <c r="P106" s="240"/>
      <c r="Q106" s="234"/>
      <c r="R106" s="234"/>
      <c r="S106" s="234"/>
    </row>
    <row r="107" spans="1:19" s="229" customFormat="1" x14ac:dyDescent="0.3">
      <c r="A107" s="235"/>
      <c r="H107" s="238"/>
      <c r="I107" s="238"/>
      <c r="J107" s="238"/>
      <c r="K107" s="238"/>
      <c r="L107" s="238"/>
      <c r="M107" s="239"/>
      <c r="N107" s="232"/>
      <c r="O107" s="240"/>
      <c r="P107" s="240"/>
      <c r="Q107" s="234"/>
      <c r="R107" s="234"/>
      <c r="S107" s="234"/>
    </row>
    <row r="108" spans="1:19" s="229" customFormat="1" x14ac:dyDescent="0.3">
      <c r="A108" s="235"/>
      <c r="H108" s="238"/>
      <c r="I108" s="238"/>
      <c r="J108" s="238"/>
      <c r="K108" s="238"/>
      <c r="L108" s="238"/>
      <c r="M108" s="239"/>
      <c r="N108" s="232"/>
      <c r="O108" s="240"/>
      <c r="P108" s="240"/>
      <c r="Q108" s="234"/>
      <c r="R108" s="234"/>
      <c r="S108" s="234"/>
    </row>
    <row r="109" spans="1:19" s="229" customFormat="1" x14ac:dyDescent="0.3">
      <c r="A109" s="235"/>
      <c r="H109" s="238"/>
      <c r="I109" s="238"/>
      <c r="J109" s="238"/>
      <c r="K109" s="238"/>
      <c r="L109" s="238"/>
      <c r="M109" s="239"/>
      <c r="N109" s="232"/>
      <c r="O109" s="240"/>
      <c r="P109" s="240"/>
      <c r="Q109" s="234"/>
      <c r="R109" s="234"/>
      <c r="S109" s="234"/>
    </row>
    <row r="110" spans="1:19" s="229" customFormat="1" x14ac:dyDescent="0.3">
      <c r="A110" s="235"/>
      <c r="H110" s="238"/>
      <c r="I110" s="238"/>
      <c r="J110" s="238"/>
      <c r="K110" s="238"/>
      <c r="L110" s="238"/>
      <c r="M110" s="239"/>
      <c r="N110" s="232"/>
      <c r="O110" s="240"/>
      <c r="P110" s="240"/>
      <c r="Q110" s="234"/>
      <c r="R110" s="234"/>
      <c r="S110" s="234"/>
    </row>
    <row r="111" spans="1:19" s="229" customFormat="1" x14ac:dyDescent="0.3">
      <c r="A111" s="235"/>
      <c r="H111" s="238"/>
      <c r="I111" s="238"/>
      <c r="J111" s="238"/>
      <c r="K111" s="238"/>
      <c r="L111" s="238"/>
      <c r="M111" s="239"/>
      <c r="N111" s="232"/>
      <c r="O111" s="240"/>
      <c r="P111" s="240"/>
      <c r="Q111" s="234"/>
      <c r="R111" s="234"/>
      <c r="S111" s="234"/>
    </row>
    <row r="112" spans="1:19" s="229" customFormat="1" x14ac:dyDescent="0.3">
      <c r="A112" s="235"/>
      <c r="H112" s="238"/>
      <c r="I112" s="238"/>
      <c r="J112" s="238"/>
      <c r="K112" s="238"/>
      <c r="L112" s="238"/>
      <c r="M112" s="239"/>
      <c r="N112" s="232"/>
      <c r="O112" s="240"/>
      <c r="P112" s="240"/>
      <c r="Q112" s="234"/>
      <c r="R112" s="234"/>
      <c r="S112" s="234"/>
    </row>
    <row r="113" spans="1:19" s="229" customFormat="1" x14ac:dyDescent="0.3">
      <c r="A113" s="235"/>
      <c r="H113" s="238"/>
      <c r="I113" s="238"/>
      <c r="J113" s="238"/>
      <c r="K113" s="238"/>
      <c r="L113" s="238"/>
      <c r="M113" s="239"/>
      <c r="N113" s="232"/>
      <c r="O113" s="240"/>
      <c r="P113" s="240"/>
      <c r="Q113" s="234"/>
      <c r="R113" s="234"/>
      <c r="S113" s="234"/>
    </row>
    <row r="114" spans="1:19" s="229" customFormat="1" x14ac:dyDescent="0.3">
      <c r="A114" s="235"/>
      <c r="H114" s="238"/>
      <c r="I114" s="238"/>
      <c r="J114" s="238"/>
      <c r="K114" s="238"/>
      <c r="L114" s="238"/>
      <c r="M114" s="239"/>
      <c r="N114" s="232"/>
      <c r="O114" s="240"/>
      <c r="P114" s="240"/>
      <c r="Q114" s="234"/>
      <c r="R114" s="234"/>
      <c r="S114" s="234"/>
    </row>
    <row r="115" spans="1:19" s="229" customFormat="1" x14ac:dyDescent="0.3">
      <c r="A115" s="235"/>
      <c r="H115" s="238"/>
      <c r="I115" s="238"/>
      <c r="J115" s="238"/>
      <c r="K115" s="238"/>
      <c r="L115" s="238"/>
      <c r="M115" s="239"/>
      <c r="N115" s="232"/>
      <c r="O115" s="240"/>
      <c r="P115" s="240"/>
      <c r="Q115" s="234"/>
      <c r="R115" s="234"/>
      <c r="S115" s="234"/>
    </row>
    <row r="116" spans="1:19" s="229" customFormat="1" x14ac:dyDescent="0.3">
      <c r="A116" s="235"/>
      <c r="H116" s="238"/>
      <c r="I116" s="238"/>
      <c r="J116" s="238"/>
      <c r="K116" s="238"/>
      <c r="L116" s="238"/>
      <c r="M116" s="239"/>
      <c r="N116" s="232"/>
      <c r="O116" s="240"/>
      <c r="P116" s="240"/>
      <c r="Q116" s="234"/>
      <c r="R116" s="234"/>
      <c r="S116" s="234"/>
    </row>
    <row r="117" spans="1:19" s="229" customFormat="1" x14ac:dyDescent="0.3">
      <c r="A117" s="235"/>
      <c r="H117" s="238"/>
      <c r="I117" s="238"/>
      <c r="J117" s="238"/>
      <c r="K117" s="238"/>
      <c r="L117" s="238"/>
      <c r="M117" s="239"/>
      <c r="N117" s="232"/>
      <c r="O117" s="240"/>
      <c r="P117" s="240"/>
      <c r="Q117" s="234"/>
      <c r="R117" s="234"/>
      <c r="S117" s="234"/>
    </row>
    <row r="118" spans="1:19" s="229" customFormat="1" x14ac:dyDescent="0.3">
      <c r="A118" s="235"/>
      <c r="H118" s="238"/>
      <c r="I118" s="238"/>
      <c r="J118" s="238"/>
      <c r="K118" s="238"/>
      <c r="L118" s="238"/>
      <c r="M118" s="239"/>
      <c r="N118" s="232"/>
      <c r="O118" s="240"/>
      <c r="P118" s="240"/>
      <c r="Q118" s="234"/>
      <c r="R118" s="234"/>
      <c r="S118" s="234"/>
    </row>
    <row r="119" spans="1:19" s="229" customFormat="1" x14ac:dyDescent="0.3">
      <c r="A119" s="235"/>
      <c r="H119" s="238"/>
      <c r="I119" s="238"/>
      <c r="J119" s="238"/>
      <c r="K119" s="238"/>
      <c r="L119" s="238"/>
      <c r="M119" s="239"/>
      <c r="N119" s="232"/>
      <c r="O119" s="240"/>
      <c r="P119" s="240"/>
      <c r="Q119" s="234"/>
      <c r="R119" s="234"/>
      <c r="S119" s="234"/>
    </row>
    <row r="120" spans="1:19" s="229" customFormat="1" x14ac:dyDescent="0.3">
      <c r="A120" s="235"/>
      <c r="H120" s="238"/>
      <c r="I120" s="238"/>
      <c r="J120" s="238"/>
      <c r="K120" s="238"/>
      <c r="L120" s="238"/>
      <c r="M120" s="239"/>
      <c r="N120" s="232"/>
      <c r="O120" s="240"/>
      <c r="P120" s="240"/>
      <c r="Q120" s="234"/>
      <c r="R120" s="234"/>
      <c r="S120" s="234"/>
    </row>
    <row r="121" spans="1:19" s="229" customFormat="1" x14ac:dyDescent="0.3">
      <c r="A121" s="235"/>
      <c r="H121" s="238"/>
      <c r="I121" s="238"/>
      <c r="J121" s="238"/>
      <c r="K121" s="238"/>
      <c r="L121" s="238"/>
      <c r="M121" s="239"/>
      <c r="N121" s="232"/>
      <c r="O121" s="240"/>
      <c r="P121" s="240"/>
      <c r="Q121" s="234"/>
      <c r="R121" s="234"/>
      <c r="S121" s="234"/>
    </row>
    <row r="122" spans="1:19" s="229" customFormat="1" x14ac:dyDescent="0.3">
      <c r="A122" s="235"/>
      <c r="H122" s="238"/>
      <c r="I122" s="238"/>
      <c r="J122" s="238"/>
      <c r="K122" s="238"/>
      <c r="L122" s="238"/>
      <c r="M122" s="239"/>
      <c r="N122" s="232"/>
      <c r="O122" s="240"/>
      <c r="P122" s="240"/>
      <c r="Q122" s="234"/>
      <c r="R122" s="234"/>
      <c r="S122" s="234"/>
    </row>
    <row r="123" spans="1:19" s="229" customFormat="1" x14ac:dyDescent="0.3">
      <c r="A123" s="235"/>
      <c r="H123" s="238"/>
      <c r="I123" s="238"/>
      <c r="J123" s="238"/>
      <c r="K123" s="238"/>
      <c r="L123" s="238"/>
      <c r="M123" s="239"/>
      <c r="N123" s="232"/>
      <c r="O123" s="240"/>
      <c r="P123" s="240"/>
      <c r="Q123" s="234"/>
      <c r="R123" s="234"/>
      <c r="S123" s="234"/>
    </row>
    <row r="124" spans="1:19" s="229" customFormat="1" x14ac:dyDescent="0.3">
      <c r="A124" s="235"/>
      <c r="H124" s="238"/>
      <c r="I124" s="238"/>
      <c r="J124" s="238"/>
      <c r="K124" s="238"/>
      <c r="L124" s="238"/>
      <c r="M124" s="239"/>
      <c r="N124" s="232"/>
      <c r="O124" s="240"/>
      <c r="P124" s="240"/>
      <c r="Q124" s="234"/>
      <c r="R124" s="234"/>
      <c r="S124" s="234"/>
    </row>
    <row r="125" spans="1:19" s="229" customFormat="1" x14ac:dyDescent="0.3">
      <c r="A125" s="235"/>
      <c r="H125" s="238"/>
      <c r="I125" s="238"/>
      <c r="J125" s="238"/>
      <c r="K125" s="238"/>
      <c r="L125" s="238"/>
      <c r="M125" s="239"/>
      <c r="N125" s="232"/>
      <c r="O125" s="240"/>
      <c r="P125" s="240"/>
      <c r="Q125" s="234"/>
      <c r="R125" s="234"/>
      <c r="S125" s="234"/>
    </row>
    <row r="126" spans="1:19" s="229" customFormat="1" x14ac:dyDescent="0.3">
      <c r="A126" s="235"/>
      <c r="H126" s="238"/>
      <c r="I126" s="238"/>
      <c r="J126" s="238"/>
      <c r="K126" s="238"/>
      <c r="L126" s="238"/>
      <c r="M126" s="239"/>
      <c r="N126" s="232"/>
      <c r="O126" s="240"/>
      <c r="P126" s="240"/>
      <c r="Q126" s="234"/>
      <c r="R126" s="234"/>
      <c r="S126" s="234"/>
    </row>
    <row r="127" spans="1:19" s="229" customFormat="1" x14ac:dyDescent="0.3">
      <c r="A127" s="235"/>
      <c r="H127" s="238"/>
      <c r="I127" s="238"/>
      <c r="J127" s="238"/>
      <c r="K127" s="238"/>
      <c r="L127" s="238"/>
      <c r="M127" s="239"/>
      <c r="N127" s="232"/>
      <c r="O127" s="240"/>
      <c r="P127" s="240"/>
      <c r="Q127" s="234"/>
      <c r="R127" s="234"/>
      <c r="S127" s="234"/>
    </row>
    <row r="128" spans="1:19" s="229" customFormat="1" x14ac:dyDescent="0.3">
      <c r="A128" s="235"/>
      <c r="H128" s="238"/>
      <c r="I128" s="238"/>
      <c r="J128" s="238"/>
      <c r="K128" s="238"/>
      <c r="L128" s="238"/>
      <c r="M128" s="239"/>
      <c r="N128" s="232"/>
      <c r="O128" s="240"/>
      <c r="P128" s="240"/>
      <c r="Q128" s="234"/>
      <c r="R128" s="234"/>
      <c r="S128" s="234"/>
    </row>
    <row r="129" spans="1:19" s="229" customFormat="1" x14ac:dyDescent="0.3">
      <c r="A129" s="235"/>
      <c r="H129" s="238"/>
      <c r="I129" s="238"/>
      <c r="J129" s="238"/>
      <c r="K129" s="238"/>
      <c r="L129" s="238"/>
      <c r="M129" s="239"/>
      <c r="N129" s="232"/>
      <c r="O129" s="240"/>
      <c r="P129" s="240"/>
      <c r="Q129" s="234"/>
      <c r="R129" s="234"/>
      <c r="S129" s="234"/>
    </row>
    <row r="130" spans="1:19" s="229" customFormat="1" x14ac:dyDescent="0.3">
      <c r="A130" s="235"/>
      <c r="H130" s="238"/>
      <c r="I130" s="238"/>
      <c r="J130" s="238"/>
      <c r="K130" s="238"/>
      <c r="L130" s="238"/>
      <c r="M130" s="239"/>
      <c r="N130" s="232"/>
      <c r="O130" s="240"/>
      <c r="P130" s="240"/>
      <c r="Q130" s="234"/>
      <c r="R130" s="234"/>
      <c r="S130" s="234"/>
    </row>
    <row r="131" spans="1:19" s="229" customFormat="1" x14ac:dyDescent="0.3">
      <c r="A131" s="235"/>
      <c r="H131" s="238"/>
      <c r="I131" s="238"/>
      <c r="J131" s="238"/>
      <c r="K131" s="238"/>
      <c r="L131" s="238"/>
      <c r="M131" s="239"/>
      <c r="N131" s="232"/>
      <c r="O131" s="240"/>
      <c r="P131" s="240"/>
      <c r="Q131" s="234"/>
      <c r="R131" s="234"/>
      <c r="S131" s="234"/>
    </row>
    <row r="132" spans="1:19" s="229" customFormat="1" x14ac:dyDescent="0.3">
      <c r="A132" s="235"/>
      <c r="H132" s="238"/>
      <c r="I132" s="238"/>
      <c r="J132" s="238"/>
      <c r="K132" s="238"/>
      <c r="L132" s="238"/>
      <c r="M132" s="239"/>
      <c r="N132" s="232"/>
      <c r="O132" s="240"/>
      <c r="P132" s="240"/>
      <c r="Q132" s="234"/>
      <c r="R132" s="234"/>
      <c r="S132" s="234"/>
    </row>
    <row r="133" spans="1:19" s="229" customFormat="1" x14ac:dyDescent="0.3">
      <c r="A133" s="235"/>
      <c r="H133" s="238"/>
      <c r="I133" s="238"/>
      <c r="J133" s="238"/>
      <c r="K133" s="238"/>
      <c r="L133" s="238"/>
      <c r="M133" s="239"/>
      <c r="N133" s="232"/>
      <c r="O133" s="240"/>
      <c r="P133" s="240"/>
      <c r="Q133" s="234"/>
      <c r="R133" s="234"/>
      <c r="S133" s="234"/>
    </row>
    <row r="134" spans="1:19" s="229" customFormat="1" x14ac:dyDescent="0.3">
      <c r="A134" s="235"/>
      <c r="H134" s="238"/>
      <c r="I134" s="238"/>
      <c r="J134" s="238"/>
      <c r="K134" s="238"/>
      <c r="L134" s="238"/>
      <c r="M134" s="239"/>
      <c r="N134" s="232"/>
      <c r="O134" s="240"/>
      <c r="P134" s="240"/>
      <c r="Q134" s="234"/>
      <c r="R134" s="234"/>
      <c r="S134" s="234"/>
    </row>
    <row r="135" spans="1:19" s="229" customFormat="1" x14ac:dyDescent="0.3">
      <c r="A135" s="235"/>
      <c r="H135" s="238"/>
      <c r="I135" s="238"/>
      <c r="J135" s="238"/>
      <c r="K135" s="238"/>
      <c r="L135" s="238"/>
      <c r="M135" s="239"/>
      <c r="N135" s="232"/>
      <c r="O135" s="240"/>
      <c r="P135" s="240"/>
      <c r="Q135" s="234"/>
      <c r="R135" s="234"/>
      <c r="S135" s="234"/>
    </row>
    <row r="136" spans="1:19" s="229" customFormat="1" x14ac:dyDescent="0.3">
      <c r="A136" s="235"/>
      <c r="H136" s="238"/>
      <c r="I136" s="238"/>
      <c r="J136" s="238"/>
      <c r="K136" s="238"/>
      <c r="L136" s="238"/>
      <c r="M136" s="239"/>
      <c r="N136" s="232"/>
      <c r="O136" s="240"/>
      <c r="P136" s="240"/>
      <c r="Q136" s="234"/>
      <c r="R136" s="234"/>
      <c r="S136" s="234"/>
    </row>
    <row r="137" spans="1:19" s="229" customFormat="1" x14ac:dyDescent="0.3">
      <c r="A137" s="235"/>
      <c r="H137" s="238"/>
      <c r="I137" s="238"/>
      <c r="J137" s="238"/>
      <c r="K137" s="238"/>
      <c r="L137" s="238"/>
      <c r="M137" s="239"/>
      <c r="N137" s="232"/>
      <c r="O137" s="240"/>
      <c r="P137" s="240"/>
      <c r="Q137" s="234"/>
      <c r="R137" s="234"/>
      <c r="S137" s="234"/>
    </row>
    <row r="138" spans="1:19" s="229" customFormat="1" x14ac:dyDescent="0.3">
      <c r="A138" s="235"/>
      <c r="H138" s="238"/>
      <c r="I138" s="238"/>
      <c r="J138" s="238"/>
      <c r="K138" s="238"/>
      <c r="L138" s="238"/>
      <c r="M138" s="239"/>
      <c r="N138" s="232"/>
      <c r="O138" s="240"/>
      <c r="P138" s="240"/>
      <c r="Q138" s="234"/>
      <c r="R138" s="234"/>
      <c r="S138" s="234"/>
    </row>
    <row r="139" spans="1:19" s="229" customFormat="1" x14ac:dyDescent="0.3">
      <c r="A139" s="235"/>
      <c r="H139" s="238"/>
      <c r="I139" s="238"/>
      <c r="J139" s="238"/>
      <c r="K139" s="238"/>
      <c r="L139" s="238"/>
      <c r="M139" s="239"/>
      <c r="N139" s="232"/>
      <c r="O139" s="240"/>
      <c r="P139" s="240"/>
      <c r="Q139" s="234"/>
      <c r="R139" s="234"/>
      <c r="S139" s="234"/>
    </row>
    <row r="140" spans="1:19" s="229" customFormat="1" x14ac:dyDescent="0.3">
      <c r="A140" s="235"/>
      <c r="H140" s="238"/>
      <c r="I140" s="238"/>
      <c r="J140" s="238"/>
      <c r="K140" s="238"/>
      <c r="L140" s="238"/>
      <c r="M140" s="239"/>
      <c r="N140" s="232"/>
      <c r="O140" s="240"/>
      <c r="P140" s="240"/>
      <c r="Q140" s="234"/>
      <c r="R140" s="234"/>
      <c r="S140" s="234"/>
    </row>
    <row r="141" spans="1:19" s="229" customFormat="1" x14ac:dyDescent="0.3">
      <c r="A141" s="235"/>
      <c r="H141" s="238"/>
      <c r="I141" s="238"/>
      <c r="J141" s="238"/>
      <c r="K141" s="238"/>
      <c r="L141" s="238"/>
      <c r="M141" s="239"/>
      <c r="N141" s="232"/>
      <c r="O141" s="240"/>
      <c r="P141" s="240"/>
      <c r="Q141" s="234"/>
      <c r="R141" s="234"/>
      <c r="S141" s="234"/>
    </row>
    <row r="142" spans="1:19" s="229" customFormat="1" x14ac:dyDescent="0.3">
      <c r="A142" s="235"/>
      <c r="H142" s="238"/>
      <c r="I142" s="238"/>
      <c r="J142" s="238"/>
      <c r="K142" s="238"/>
      <c r="L142" s="238"/>
      <c r="M142" s="239"/>
      <c r="N142" s="232"/>
      <c r="O142" s="240"/>
      <c r="P142" s="240"/>
      <c r="Q142" s="234"/>
      <c r="R142" s="234"/>
      <c r="S142" s="234"/>
    </row>
    <row r="143" spans="1:19" s="229" customFormat="1" x14ac:dyDescent="0.3">
      <c r="A143" s="235"/>
      <c r="H143" s="238"/>
      <c r="I143" s="238"/>
      <c r="J143" s="238"/>
      <c r="K143" s="238"/>
      <c r="L143" s="238"/>
      <c r="M143" s="239"/>
      <c r="N143" s="232"/>
      <c r="O143" s="240"/>
      <c r="P143" s="240"/>
      <c r="Q143" s="234"/>
      <c r="R143" s="234"/>
      <c r="S143" s="234"/>
    </row>
    <row r="144" spans="1:19" s="229" customFormat="1" x14ac:dyDescent="0.3">
      <c r="A144" s="235"/>
      <c r="H144" s="238"/>
      <c r="I144" s="238"/>
      <c r="J144" s="238"/>
      <c r="K144" s="238"/>
      <c r="L144" s="238"/>
      <c r="M144" s="239"/>
      <c r="N144" s="232"/>
      <c r="O144" s="240"/>
      <c r="P144" s="240"/>
      <c r="Q144" s="234"/>
      <c r="R144" s="234"/>
      <c r="S144" s="234"/>
    </row>
    <row r="145" spans="1:19" s="229" customFormat="1" x14ac:dyDescent="0.3">
      <c r="A145" s="235"/>
      <c r="H145" s="238"/>
      <c r="I145" s="238"/>
      <c r="J145" s="238"/>
      <c r="K145" s="238"/>
      <c r="L145" s="238"/>
      <c r="M145" s="239"/>
      <c r="N145" s="232"/>
      <c r="O145" s="240"/>
      <c r="P145" s="240"/>
      <c r="Q145" s="234"/>
      <c r="R145" s="234"/>
      <c r="S145" s="234"/>
    </row>
    <row r="146" spans="1:19" s="229" customFormat="1" x14ac:dyDescent="0.3">
      <c r="A146" s="235"/>
      <c r="H146" s="238"/>
      <c r="I146" s="238"/>
      <c r="J146" s="238"/>
      <c r="K146" s="238"/>
      <c r="L146" s="238"/>
      <c r="M146" s="239"/>
      <c r="N146" s="232"/>
      <c r="O146" s="240"/>
      <c r="P146" s="240"/>
      <c r="Q146" s="234"/>
      <c r="R146" s="234"/>
      <c r="S146" s="234"/>
    </row>
    <row r="147" spans="1:19" s="229" customFormat="1" x14ac:dyDescent="0.3">
      <c r="A147" s="235"/>
      <c r="H147" s="238"/>
      <c r="I147" s="238"/>
      <c r="J147" s="238"/>
      <c r="K147" s="238"/>
      <c r="L147" s="238"/>
      <c r="M147" s="239"/>
      <c r="N147" s="232"/>
      <c r="O147" s="240"/>
      <c r="P147" s="240"/>
      <c r="Q147" s="234"/>
      <c r="R147" s="234"/>
      <c r="S147" s="234"/>
    </row>
    <row r="148" spans="1:19" s="229" customFormat="1" x14ac:dyDescent="0.3">
      <c r="A148" s="235"/>
      <c r="H148" s="238"/>
      <c r="I148" s="238"/>
      <c r="J148" s="238"/>
      <c r="K148" s="238"/>
      <c r="L148" s="238"/>
      <c r="M148" s="239"/>
      <c r="N148" s="232"/>
      <c r="O148" s="240"/>
      <c r="P148" s="240"/>
      <c r="Q148" s="234"/>
      <c r="R148" s="234"/>
      <c r="S148" s="234"/>
    </row>
    <row r="149" spans="1:19" s="229" customFormat="1" x14ac:dyDescent="0.3">
      <c r="A149" s="235"/>
      <c r="H149" s="238"/>
      <c r="I149" s="238"/>
      <c r="J149" s="238"/>
      <c r="K149" s="238"/>
      <c r="L149" s="238"/>
      <c r="M149" s="239"/>
      <c r="N149" s="232"/>
      <c r="O149" s="240"/>
      <c r="P149" s="240"/>
      <c r="Q149" s="234"/>
      <c r="R149" s="234"/>
      <c r="S149" s="234"/>
    </row>
    <row r="150" spans="1:19" s="229" customFormat="1" x14ac:dyDescent="0.3">
      <c r="A150" s="235"/>
      <c r="H150" s="238"/>
      <c r="I150" s="238"/>
      <c r="J150" s="238"/>
      <c r="K150" s="238"/>
      <c r="L150" s="238"/>
      <c r="M150" s="239"/>
      <c r="N150" s="232"/>
      <c r="O150" s="240"/>
      <c r="P150" s="240"/>
      <c r="Q150" s="234"/>
      <c r="R150" s="234"/>
      <c r="S150" s="234"/>
    </row>
    <row r="151" spans="1:19" s="229" customFormat="1" x14ac:dyDescent="0.3">
      <c r="A151" s="235"/>
      <c r="H151" s="238"/>
      <c r="I151" s="238"/>
      <c r="J151" s="238"/>
      <c r="K151" s="238"/>
      <c r="L151" s="238"/>
      <c r="M151" s="239"/>
      <c r="N151" s="232"/>
      <c r="O151" s="240"/>
      <c r="P151" s="240"/>
      <c r="Q151" s="234"/>
      <c r="R151" s="234"/>
      <c r="S151" s="234"/>
    </row>
    <row r="152" spans="1:19" s="229" customFormat="1" x14ac:dyDescent="0.3">
      <c r="A152" s="235"/>
      <c r="H152" s="238"/>
      <c r="I152" s="238"/>
      <c r="J152" s="238"/>
      <c r="K152" s="238"/>
      <c r="L152" s="238"/>
      <c r="M152" s="239"/>
      <c r="N152" s="232"/>
      <c r="O152" s="240"/>
      <c r="P152" s="240"/>
      <c r="Q152" s="234"/>
      <c r="R152" s="234"/>
      <c r="S152" s="234"/>
    </row>
    <row r="153" spans="1:19" s="229" customFormat="1" x14ac:dyDescent="0.3">
      <c r="A153" s="235"/>
      <c r="H153" s="238"/>
      <c r="I153" s="238"/>
      <c r="J153" s="238"/>
      <c r="K153" s="238"/>
      <c r="L153" s="238"/>
      <c r="M153" s="239"/>
      <c r="N153" s="232"/>
      <c r="O153" s="240"/>
      <c r="P153" s="240"/>
      <c r="Q153" s="234"/>
      <c r="R153" s="234"/>
      <c r="S153" s="234"/>
    </row>
    <row r="154" spans="1:19" s="229" customFormat="1" x14ac:dyDescent="0.3">
      <c r="A154" s="235"/>
      <c r="H154" s="238"/>
      <c r="I154" s="238"/>
      <c r="J154" s="238"/>
      <c r="K154" s="238"/>
      <c r="L154" s="238"/>
      <c r="M154" s="239"/>
      <c r="N154" s="232"/>
      <c r="O154" s="240"/>
      <c r="P154" s="240"/>
      <c r="Q154" s="234"/>
      <c r="R154" s="234"/>
      <c r="S154" s="234"/>
    </row>
    <row r="155" spans="1:19" s="229" customFormat="1" x14ac:dyDescent="0.3">
      <c r="A155" s="235"/>
      <c r="H155" s="238"/>
      <c r="I155" s="238"/>
      <c r="J155" s="238"/>
      <c r="K155" s="238"/>
      <c r="L155" s="238"/>
      <c r="M155" s="239"/>
      <c r="N155" s="232"/>
      <c r="O155" s="240"/>
      <c r="P155" s="240"/>
      <c r="Q155" s="234"/>
      <c r="R155" s="234"/>
      <c r="S155" s="234"/>
    </row>
    <row r="156" spans="1:19" s="229" customFormat="1" x14ac:dyDescent="0.3">
      <c r="A156" s="235"/>
      <c r="H156" s="238"/>
      <c r="I156" s="238"/>
      <c r="J156" s="238"/>
      <c r="K156" s="238"/>
      <c r="L156" s="238"/>
      <c r="M156" s="239"/>
      <c r="N156" s="232"/>
      <c r="O156" s="240"/>
      <c r="P156" s="240"/>
      <c r="Q156" s="234"/>
      <c r="R156" s="234"/>
      <c r="S156" s="234"/>
    </row>
    <row r="157" spans="1:19" s="229" customFormat="1" x14ac:dyDescent="0.3">
      <c r="A157" s="235"/>
      <c r="H157" s="238"/>
      <c r="I157" s="238"/>
      <c r="J157" s="238"/>
      <c r="K157" s="238"/>
      <c r="L157" s="238"/>
      <c r="M157" s="239"/>
      <c r="N157" s="232"/>
      <c r="O157" s="240"/>
      <c r="P157" s="240"/>
      <c r="Q157" s="234"/>
      <c r="R157" s="234"/>
      <c r="S157" s="234"/>
    </row>
    <row r="158" spans="1:19" s="229" customFormat="1" x14ac:dyDescent="0.3">
      <c r="A158" s="235"/>
      <c r="H158" s="238"/>
      <c r="I158" s="238"/>
      <c r="J158" s="238"/>
      <c r="K158" s="238"/>
      <c r="L158" s="238"/>
      <c r="M158" s="239"/>
      <c r="N158" s="232"/>
      <c r="O158" s="240"/>
      <c r="P158" s="240"/>
      <c r="Q158" s="234"/>
      <c r="R158" s="234"/>
      <c r="S158" s="234"/>
    </row>
    <row r="159" spans="1:19" s="229" customFormat="1" x14ac:dyDescent="0.3">
      <c r="A159" s="235"/>
      <c r="H159" s="238"/>
      <c r="I159" s="238"/>
      <c r="J159" s="238"/>
      <c r="K159" s="238"/>
      <c r="L159" s="238"/>
      <c r="M159" s="239"/>
      <c r="N159" s="232"/>
      <c r="O159" s="240"/>
      <c r="P159" s="240"/>
      <c r="Q159" s="234"/>
      <c r="R159" s="234"/>
      <c r="S159" s="234"/>
    </row>
    <row r="160" spans="1:19" s="229" customFormat="1" x14ac:dyDescent="0.3">
      <c r="A160" s="235"/>
      <c r="H160" s="238"/>
      <c r="I160" s="238"/>
      <c r="J160" s="238"/>
      <c r="K160" s="238"/>
      <c r="L160" s="238"/>
      <c r="M160" s="239"/>
      <c r="N160" s="232"/>
      <c r="O160" s="240"/>
      <c r="P160" s="240"/>
      <c r="Q160" s="234"/>
      <c r="R160" s="234"/>
      <c r="S160" s="234"/>
    </row>
    <row r="161" spans="1:23" s="229" customFormat="1" x14ac:dyDescent="0.3">
      <c r="A161" s="235"/>
      <c r="H161" s="238"/>
      <c r="I161" s="238"/>
      <c r="J161" s="238"/>
      <c r="K161" s="238"/>
      <c r="L161" s="238"/>
      <c r="M161" s="239"/>
      <c r="N161" s="232"/>
      <c r="O161" s="240"/>
      <c r="P161" s="240"/>
      <c r="Q161" s="234"/>
      <c r="R161" s="234"/>
      <c r="S161" s="234"/>
    </row>
    <row r="162" spans="1:23" s="229" customFormat="1" x14ac:dyDescent="0.3">
      <c r="A162" s="235"/>
      <c r="H162" s="238"/>
      <c r="I162" s="238"/>
      <c r="J162" s="238"/>
      <c r="K162" s="238"/>
      <c r="L162" s="238"/>
      <c r="M162" s="239"/>
      <c r="N162" s="232"/>
      <c r="O162" s="240"/>
      <c r="P162" s="240"/>
      <c r="Q162" s="234"/>
      <c r="R162" s="234"/>
      <c r="S162" s="234"/>
    </row>
    <row r="163" spans="1:23" s="229" customFormat="1" x14ac:dyDescent="0.3">
      <c r="A163" s="235"/>
      <c r="H163" s="238"/>
      <c r="I163" s="238"/>
      <c r="J163" s="238"/>
      <c r="K163" s="238"/>
      <c r="L163" s="238"/>
      <c r="M163" s="239"/>
      <c r="N163" s="232"/>
      <c r="O163" s="240"/>
      <c r="P163" s="240"/>
      <c r="Q163" s="234"/>
      <c r="R163" s="234"/>
      <c r="S163" s="234"/>
    </row>
    <row r="164" spans="1:23" s="229" customFormat="1" x14ac:dyDescent="0.3">
      <c r="A164" s="235"/>
      <c r="H164" s="238"/>
      <c r="I164" s="238"/>
      <c r="J164" s="238"/>
      <c r="K164" s="238"/>
      <c r="L164" s="238"/>
      <c r="M164" s="239"/>
      <c r="N164" s="232"/>
      <c r="O164" s="240"/>
      <c r="P164" s="240"/>
      <c r="Q164" s="234"/>
      <c r="R164" s="234"/>
      <c r="S164" s="234"/>
    </row>
    <row r="165" spans="1:23" s="229" customFormat="1" x14ac:dyDescent="0.3">
      <c r="A165" s="235"/>
      <c r="H165" s="238"/>
      <c r="I165" s="238"/>
      <c r="J165" s="238"/>
      <c r="K165" s="238"/>
      <c r="L165" s="238"/>
      <c r="M165" s="239"/>
      <c r="N165" s="232"/>
      <c r="O165" s="240"/>
      <c r="P165" s="240"/>
      <c r="Q165" s="234"/>
      <c r="R165" s="234"/>
      <c r="S165" s="234"/>
    </row>
    <row r="166" spans="1:23" s="229" customFormat="1" x14ac:dyDescent="0.3">
      <c r="A166" s="235"/>
      <c r="H166" s="238"/>
      <c r="I166" s="238"/>
      <c r="J166" s="238"/>
      <c r="K166" s="238"/>
      <c r="L166" s="238"/>
      <c r="M166" s="239"/>
      <c r="N166" s="232"/>
      <c r="O166" s="240"/>
      <c r="P166" s="240"/>
      <c r="Q166" s="234"/>
      <c r="R166" s="234"/>
      <c r="S166" s="234"/>
    </row>
    <row r="167" spans="1:23" s="229" customFormat="1" x14ac:dyDescent="0.3">
      <c r="A167" s="235"/>
      <c r="H167" s="238"/>
      <c r="I167" s="238"/>
      <c r="J167" s="238"/>
      <c r="K167" s="238"/>
      <c r="L167" s="238"/>
      <c r="M167" s="239"/>
      <c r="N167" s="232"/>
      <c r="O167" s="240"/>
      <c r="P167" s="240"/>
      <c r="Q167" s="234"/>
      <c r="R167" s="234"/>
      <c r="S167" s="234"/>
    </row>
    <row r="168" spans="1:23" s="229" customFormat="1" x14ac:dyDescent="0.3">
      <c r="A168" s="235"/>
      <c r="H168" s="238"/>
      <c r="I168" s="238"/>
      <c r="J168" s="238"/>
      <c r="K168" s="238"/>
      <c r="L168" s="238"/>
      <c r="M168" s="239"/>
      <c r="N168" s="232"/>
      <c r="O168" s="240"/>
      <c r="P168" s="240"/>
      <c r="Q168" s="234"/>
      <c r="R168" s="234"/>
      <c r="S168" s="234"/>
    </row>
    <row r="169" spans="1:23" s="229" customFormat="1" x14ac:dyDescent="0.3">
      <c r="A169" s="235"/>
      <c r="H169" s="238"/>
      <c r="I169" s="238"/>
      <c r="J169" s="238"/>
      <c r="K169" s="238"/>
      <c r="L169" s="238"/>
      <c r="M169" s="239"/>
      <c r="N169" s="232"/>
      <c r="O169" s="240"/>
      <c r="P169" s="240"/>
      <c r="Q169" s="234"/>
      <c r="R169" s="234"/>
      <c r="S169" s="234"/>
    </row>
    <row r="170" spans="1:23" s="229" customFormat="1" x14ac:dyDescent="0.3">
      <c r="A170" s="235"/>
      <c r="H170" s="238"/>
      <c r="I170" s="238"/>
      <c r="J170" s="238"/>
      <c r="K170" s="238"/>
      <c r="L170" s="238"/>
      <c r="M170" s="239"/>
      <c r="N170" s="232"/>
      <c r="O170" s="240"/>
      <c r="P170" s="240"/>
      <c r="Q170" s="234"/>
      <c r="R170" s="234"/>
      <c r="S170" s="234"/>
    </row>
    <row r="171" spans="1:23" s="229" customFormat="1" x14ac:dyDescent="0.3">
      <c r="A171" s="235"/>
      <c r="H171" s="238"/>
      <c r="I171" s="238"/>
      <c r="J171" s="238"/>
      <c r="K171" s="238"/>
      <c r="L171" s="238"/>
      <c r="M171" s="239"/>
      <c r="N171" s="232"/>
      <c r="O171" s="240"/>
      <c r="P171" s="240"/>
      <c r="Q171" s="234"/>
      <c r="R171" s="234"/>
      <c r="S171" s="234"/>
    </row>
    <row r="172" spans="1:23" s="229" customFormat="1" x14ac:dyDescent="0.3">
      <c r="A172" s="242"/>
      <c r="B172" s="148"/>
      <c r="C172" s="243"/>
      <c r="D172" s="243"/>
      <c r="E172" s="243"/>
      <c r="F172" s="243"/>
      <c r="G172" s="243"/>
      <c r="H172" s="244"/>
      <c r="I172" s="244"/>
      <c r="J172" s="244"/>
      <c r="K172" s="244"/>
      <c r="L172" s="244"/>
      <c r="M172" s="245"/>
      <c r="N172" s="246"/>
      <c r="O172" s="247"/>
      <c r="P172" s="247"/>
      <c r="Q172" s="248"/>
      <c r="R172" s="248"/>
      <c r="S172" s="248"/>
      <c r="T172" s="148"/>
      <c r="U172" s="148"/>
      <c r="V172" s="148"/>
      <c r="W172"/>
    </row>
    <row r="173" spans="1:23" x14ac:dyDescent="0.3">
      <c r="A173" s="242"/>
      <c r="C173" s="243"/>
      <c r="D173" s="243"/>
      <c r="E173" s="243"/>
      <c r="F173" s="243"/>
      <c r="G173" s="243"/>
      <c r="H173" s="244"/>
      <c r="I173" s="244"/>
      <c r="J173" s="244"/>
      <c r="K173" s="244"/>
      <c r="L173" s="244"/>
      <c r="M173" s="245"/>
      <c r="N173" s="246"/>
    </row>
    <row r="174" spans="1:23" x14ac:dyDescent="0.3">
      <c r="A174" s="242"/>
      <c r="C174" s="243"/>
      <c r="D174" s="243"/>
      <c r="E174" s="243"/>
      <c r="F174" s="243"/>
      <c r="G174" s="243"/>
      <c r="H174" s="244"/>
      <c r="I174" s="244"/>
      <c r="J174" s="244"/>
      <c r="K174" s="244"/>
      <c r="L174" s="244"/>
      <c r="M174" s="245"/>
      <c r="N174" s="246"/>
    </row>
    <row r="175" spans="1:23" x14ac:dyDescent="0.3">
      <c r="A175" s="242"/>
      <c r="C175" s="243"/>
      <c r="D175" s="243"/>
      <c r="E175" s="243"/>
      <c r="F175" s="243"/>
      <c r="G175" s="243"/>
      <c r="H175" s="244"/>
      <c r="I175" s="244"/>
      <c r="J175" s="244"/>
      <c r="K175" s="244"/>
      <c r="L175" s="244"/>
      <c r="M175" s="245"/>
      <c r="N175" s="246"/>
    </row>
    <row r="176" spans="1:23" x14ac:dyDescent="0.3">
      <c r="A176" s="242"/>
      <c r="C176" s="243"/>
      <c r="D176" s="243"/>
      <c r="E176" s="243"/>
      <c r="F176" s="243"/>
      <c r="G176" s="243"/>
      <c r="H176" s="244"/>
      <c r="I176" s="244"/>
      <c r="J176" s="244"/>
      <c r="K176" s="244"/>
      <c r="L176" s="244"/>
      <c r="M176" s="245"/>
      <c r="N176" s="246"/>
    </row>
    <row r="177" spans="1:14" x14ac:dyDescent="0.3">
      <c r="A177" s="242"/>
      <c r="C177" s="243"/>
      <c r="D177" s="243"/>
      <c r="E177" s="243"/>
      <c r="F177" s="243"/>
      <c r="G177" s="243"/>
      <c r="H177" s="244"/>
      <c r="I177" s="244"/>
      <c r="J177" s="244"/>
      <c r="K177" s="244"/>
      <c r="L177" s="244"/>
      <c r="M177" s="245"/>
      <c r="N177" s="246"/>
    </row>
    <row r="178" spans="1:14" x14ac:dyDescent="0.3">
      <c r="A178" s="242"/>
      <c r="C178" s="243"/>
      <c r="D178" s="243"/>
      <c r="E178" s="243"/>
      <c r="F178" s="243"/>
      <c r="G178" s="243"/>
      <c r="H178" s="244"/>
      <c r="I178" s="244"/>
      <c r="J178" s="244"/>
      <c r="K178" s="244"/>
      <c r="L178" s="244"/>
      <c r="M178" s="245"/>
      <c r="N178" s="246"/>
    </row>
    <row r="179" spans="1:14" x14ac:dyDescent="0.3">
      <c r="A179" s="242"/>
      <c r="C179" s="243"/>
      <c r="D179" s="243"/>
      <c r="E179" s="243"/>
      <c r="F179" s="243"/>
      <c r="G179" s="243"/>
      <c r="H179" s="244"/>
      <c r="I179" s="244"/>
      <c r="J179" s="244"/>
      <c r="K179" s="244"/>
      <c r="L179" s="244"/>
      <c r="M179" s="245"/>
      <c r="N179" s="246"/>
    </row>
    <row r="180" spans="1:14" x14ac:dyDescent="0.3">
      <c r="A180" s="242"/>
      <c r="C180" s="243"/>
      <c r="D180" s="243"/>
      <c r="E180" s="243"/>
      <c r="F180" s="243"/>
      <c r="G180" s="243"/>
      <c r="H180" s="244"/>
      <c r="I180" s="244"/>
      <c r="J180" s="244"/>
      <c r="K180" s="244"/>
      <c r="L180" s="244"/>
      <c r="M180" s="245"/>
      <c r="N180" s="246"/>
    </row>
    <row r="181" spans="1:14" x14ac:dyDescent="0.3">
      <c r="A181" s="242"/>
      <c r="C181" s="243"/>
      <c r="D181" s="243"/>
      <c r="E181" s="243"/>
      <c r="F181" s="243"/>
      <c r="G181" s="243"/>
      <c r="H181" s="244"/>
      <c r="I181" s="244"/>
      <c r="J181" s="244"/>
      <c r="K181" s="244"/>
      <c r="L181" s="244"/>
      <c r="M181" s="245"/>
      <c r="N181" s="246"/>
    </row>
    <row r="182" spans="1:14" x14ac:dyDescent="0.3">
      <c r="A182" s="242"/>
      <c r="C182" s="243"/>
      <c r="D182" s="243"/>
      <c r="E182" s="243"/>
      <c r="F182" s="243"/>
      <c r="G182" s="243"/>
      <c r="H182" s="244"/>
      <c r="I182" s="244"/>
      <c r="J182" s="244"/>
      <c r="K182" s="244"/>
      <c r="L182" s="244"/>
      <c r="M182" s="245"/>
      <c r="N182" s="246"/>
    </row>
    <row r="183" spans="1:14" x14ac:dyDescent="0.3">
      <c r="A183" s="242"/>
      <c r="C183" s="243"/>
      <c r="D183" s="243"/>
      <c r="E183" s="243"/>
      <c r="F183" s="243"/>
      <c r="G183" s="243"/>
      <c r="H183" s="244"/>
      <c r="I183" s="244"/>
      <c r="J183" s="244"/>
      <c r="K183" s="244"/>
      <c r="L183" s="244"/>
      <c r="M183" s="245"/>
      <c r="N183" s="246"/>
    </row>
    <row r="184" spans="1:14" x14ac:dyDescent="0.3">
      <c r="A184" s="242"/>
      <c r="C184" s="243"/>
      <c r="D184" s="243"/>
      <c r="E184" s="243"/>
      <c r="F184" s="243"/>
      <c r="G184" s="243"/>
      <c r="H184" s="244"/>
      <c r="I184" s="244"/>
      <c r="J184" s="244"/>
      <c r="K184" s="244"/>
      <c r="L184" s="244"/>
      <c r="M184" s="245"/>
      <c r="N184" s="246"/>
    </row>
    <row r="185" spans="1:14" x14ac:dyDescent="0.3">
      <c r="A185" s="242"/>
      <c r="C185" s="243"/>
      <c r="D185" s="243"/>
      <c r="E185" s="243"/>
      <c r="F185" s="243"/>
      <c r="G185" s="243"/>
      <c r="H185" s="244"/>
      <c r="I185" s="244"/>
      <c r="J185" s="244"/>
      <c r="K185" s="244"/>
      <c r="L185" s="244"/>
      <c r="M185" s="245"/>
      <c r="N185" s="246"/>
    </row>
    <row r="186" spans="1:14" x14ac:dyDescent="0.3">
      <c r="A186" s="242"/>
      <c r="C186" s="243"/>
      <c r="D186" s="243"/>
      <c r="E186" s="243"/>
      <c r="F186" s="243"/>
      <c r="G186" s="243"/>
      <c r="H186" s="244"/>
      <c r="I186" s="244"/>
      <c r="J186" s="244"/>
      <c r="K186" s="244"/>
      <c r="L186" s="244"/>
      <c r="M186" s="245"/>
      <c r="N186" s="246"/>
    </row>
    <row r="187" spans="1:14" x14ac:dyDescent="0.3">
      <c r="A187" s="242"/>
      <c r="C187" s="243"/>
      <c r="D187" s="243"/>
      <c r="E187" s="243"/>
      <c r="F187" s="243"/>
      <c r="G187" s="243"/>
      <c r="H187" s="244"/>
      <c r="I187" s="244"/>
      <c r="J187" s="244"/>
      <c r="K187" s="244"/>
      <c r="L187" s="244"/>
      <c r="M187" s="245"/>
      <c r="N187" s="246"/>
    </row>
    <row r="188" spans="1:14" x14ac:dyDescent="0.3">
      <c r="A188" s="242"/>
      <c r="C188" s="243"/>
      <c r="D188" s="243"/>
      <c r="E188" s="243"/>
      <c r="F188" s="243"/>
      <c r="G188" s="243"/>
      <c r="H188" s="244"/>
      <c r="I188" s="244"/>
      <c r="J188" s="244"/>
      <c r="K188" s="244"/>
      <c r="L188" s="244"/>
      <c r="M188" s="245"/>
      <c r="N188" s="246"/>
    </row>
    <row r="189" spans="1:14" x14ac:dyDescent="0.3">
      <c r="A189" s="242"/>
      <c r="C189" s="243"/>
      <c r="D189" s="243"/>
      <c r="E189" s="243"/>
      <c r="F189" s="243"/>
      <c r="G189" s="243"/>
      <c r="H189" s="244"/>
      <c r="I189" s="244"/>
      <c r="J189" s="244"/>
      <c r="K189" s="244"/>
      <c r="L189" s="244"/>
      <c r="M189" s="245"/>
      <c r="N189" s="246"/>
    </row>
    <row r="190" spans="1:14" x14ac:dyDescent="0.3">
      <c r="A190" s="242"/>
      <c r="C190" s="243"/>
      <c r="D190" s="243"/>
      <c r="E190" s="243"/>
      <c r="F190" s="243"/>
      <c r="G190" s="243"/>
      <c r="H190" s="244"/>
      <c r="I190" s="244"/>
      <c r="J190" s="244"/>
      <c r="K190" s="244"/>
      <c r="L190" s="244"/>
      <c r="M190" s="245"/>
      <c r="N190" s="246"/>
    </row>
    <row r="191" spans="1:14" x14ac:dyDescent="0.3">
      <c r="A191" s="242"/>
      <c r="C191" s="243"/>
      <c r="D191" s="243"/>
      <c r="E191" s="243"/>
      <c r="F191" s="243"/>
      <c r="G191" s="243"/>
      <c r="H191" s="244"/>
      <c r="I191" s="244"/>
      <c r="J191" s="244"/>
      <c r="K191" s="244"/>
      <c r="L191" s="244"/>
      <c r="M191" s="245"/>
      <c r="N191" s="246"/>
    </row>
    <row r="192" spans="1:14" x14ac:dyDescent="0.3">
      <c r="A192" s="242"/>
      <c r="C192" s="243"/>
      <c r="D192" s="243"/>
      <c r="E192" s="243"/>
      <c r="F192" s="243"/>
      <c r="G192" s="243"/>
      <c r="H192" s="244"/>
      <c r="I192" s="244"/>
      <c r="J192" s="244"/>
      <c r="K192" s="244"/>
      <c r="L192" s="244"/>
      <c r="M192" s="245"/>
      <c r="N192" s="246"/>
    </row>
    <row r="193" spans="1:14" x14ac:dyDescent="0.3">
      <c r="A193" s="242"/>
      <c r="C193" s="243"/>
      <c r="D193" s="243"/>
      <c r="E193" s="243"/>
      <c r="F193" s="243"/>
      <c r="G193" s="243"/>
      <c r="H193" s="244"/>
      <c r="I193" s="244"/>
      <c r="J193" s="244"/>
      <c r="K193" s="244"/>
      <c r="L193" s="244"/>
      <c r="M193" s="245"/>
      <c r="N193" s="246"/>
    </row>
    <row r="194" spans="1:14" x14ac:dyDescent="0.3">
      <c r="A194" s="242"/>
      <c r="C194" s="243"/>
      <c r="D194" s="243"/>
      <c r="E194" s="243"/>
      <c r="F194" s="243"/>
      <c r="G194" s="243"/>
      <c r="H194" s="244"/>
      <c r="I194" s="244"/>
      <c r="J194" s="244"/>
      <c r="K194" s="244"/>
      <c r="L194" s="244"/>
      <c r="M194" s="245"/>
      <c r="N194" s="246"/>
    </row>
    <row r="195" spans="1:14" x14ac:dyDescent="0.3">
      <c r="A195" s="242"/>
      <c r="C195" s="243"/>
      <c r="D195" s="243"/>
      <c r="E195" s="243"/>
      <c r="F195" s="243"/>
      <c r="G195" s="243"/>
      <c r="H195" s="244"/>
      <c r="I195" s="244"/>
      <c r="J195" s="244"/>
      <c r="K195" s="244"/>
      <c r="L195" s="244"/>
      <c r="M195" s="245"/>
      <c r="N195" s="246"/>
    </row>
    <row r="196" spans="1:14" x14ac:dyDescent="0.3">
      <c r="A196" s="242"/>
      <c r="C196" s="243"/>
      <c r="D196" s="243"/>
      <c r="E196" s="243"/>
      <c r="F196" s="243"/>
      <c r="G196" s="243"/>
      <c r="H196" s="244"/>
      <c r="I196" s="244"/>
      <c r="J196" s="244"/>
      <c r="K196" s="244"/>
      <c r="L196" s="244"/>
      <c r="M196" s="245"/>
      <c r="N196" s="246"/>
    </row>
    <row r="197" spans="1:14" x14ac:dyDescent="0.3">
      <c r="A197" s="242"/>
      <c r="C197" s="243"/>
      <c r="D197" s="243"/>
      <c r="E197" s="243"/>
      <c r="F197" s="243"/>
      <c r="G197" s="243"/>
      <c r="H197" s="244"/>
      <c r="I197" s="244"/>
      <c r="J197" s="244"/>
      <c r="K197" s="244"/>
      <c r="L197" s="244"/>
      <c r="M197" s="245"/>
      <c r="N197" s="246"/>
    </row>
  </sheetData>
  <mergeCells count="2">
    <mergeCell ref="I1:L1"/>
    <mergeCell ref="O1:S1"/>
  </mergeCells>
  <printOptions horizontalCentered="1"/>
  <pageMargins left="0" right="0" top="0" bottom="0" header="0.31496062992125984" footer="0.31496062992125984"/>
  <pageSetup paperSize="9" scale="75" orientation="portrait" horizontalDpi="0" verticalDpi="0"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39"/>
  <sheetViews>
    <sheetView topLeftCell="A4" zoomScale="55" zoomScaleNormal="55" workbookViewId="0">
      <selection activeCell="E11" sqref="E11"/>
    </sheetView>
  </sheetViews>
  <sheetFormatPr defaultRowHeight="15" x14ac:dyDescent="0.25"/>
  <cols>
    <col min="1" max="1" width="2.5703125" customWidth="1"/>
    <col min="2" max="2" width="17.140625" customWidth="1"/>
    <col min="3" max="3" width="14" customWidth="1"/>
    <col min="4" max="4" width="13.5703125" customWidth="1"/>
    <col min="5" max="5" width="48" style="22" customWidth="1"/>
    <col min="6" max="6" width="36" style="22" customWidth="1"/>
    <col min="7" max="7" width="52.140625" style="22" customWidth="1"/>
    <col min="8" max="8" width="35.28515625" style="22" customWidth="1"/>
    <col min="9" max="9" width="55.5703125" style="22" customWidth="1"/>
    <col min="10" max="10" width="32.140625" style="22" customWidth="1"/>
  </cols>
  <sheetData>
    <row r="1" spans="2:16" ht="15.75" x14ac:dyDescent="0.25">
      <c r="B1" s="393" t="s">
        <v>44</v>
      </c>
      <c r="C1" s="393"/>
      <c r="D1" s="393"/>
      <c r="E1" s="393"/>
      <c r="F1" s="393"/>
      <c r="G1" s="393"/>
      <c r="H1" s="393"/>
    </row>
    <row r="2" spans="2:16" ht="15.75" x14ac:dyDescent="0.25">
      <c r="B2" s="393" t="s">
        <v>46</v>
      </c>
      <c r="C2" s="393"/>
      <c r="D2" s="393"/>
      <c r="E2" s="393"/>
      <c r="F2" s="393"/>
      <c r="G2" s="393"/>
      <c r="H2" s="393"/>
    </row>
    <row r="3" spans="2:16" ht="15.75" x14ac:dyDescent="0.25">
      <c r="B3" s="393" t="s">
        <v>30</v>
      </c>
      <c r="C3" s="393"/>
      <c r="D3" s="393"/>
      <c r="E3" s="393"/>
      <c r="F3" s="393"/>
      <c r="G3" s="393"/>
      <c r="H3" s="393"/>
    </row>
    <row r="4" spans="2:16" ht="15.75" x14ac:dyDescent="0.25">
      <c r="B4" s="393" t="s">
        <v>45</v>
      </c>
      <c r="C4" s="393"/>
      <c r="D4" s="393"/>
      <c r="E4" s="393"/>
      <c r="F4" s="393"/>
      <c r="G4" s="393"/>
      <c r="H4" s="393"/>
    </row>
    <row r="5" spans="2:16" ht="5.25" customHeight="1" x14ac:dyDescent="0.25"/>
    <row r="6" spans="2:16" ht="21" customHeight="1" x14ac:dyDescent="0.25">
      <c r="B6" s="1" t="s">
        <v>3</v>
      </c>
      <c r="C6" s="1" t="s">
        <v>4</v>
      </c>
      <c r="D6" s="1" t="s">
        <v>5</v>
      </c>
      <c r="E6" s="23" t="s">
        <v>104</v>
      </c>
      <c r="F6" s="23" t="s">
        <v>105</v>
      </c>
      <c r="G6" s="23" t="s">
        <v>104</v>
      </c>
      <c r="H6" s="23" t="s">
        <v>105</v>
      </c>
      <c r="I6" s="23" t="s">
        <v>104</v>
      </c>
      <c r="J6" s="23" t="s">
        <v>105</v>
      </c>
    </row>
    <row r="7" spans="2:16" x14ac:dyDescent="0.25">
      <c r="B7" s="4" t="s">
        <v>28</v>
      </c>
      <c r="C7" s="4" t="s">
        <v>42</v>
      </c>
      <c r="D7" s="4" t="s">
        <v>38</v>
      </c>
      <c r="E7" s="423" t="s">
        <v>28</v>
      </c>
      <c r="F7" s="424"/>
      <c r="G7" s="480"/>
      <c r="H7" s="25" t="s">
        <v>29</v>
      </c>
      <c r="I7" s="26"/>
      <c r="J7" s="24" t="s">
        <v>29</v>
      </c>
    </row>
    <row r="8" spans="2:16" ht="60" x14ac:dyDescent="0.25">
      <c r="B8" s="409" t="s">
        <v>49</v>
      </c>
      <c r="C8" s="477" t="s">
        <v>64</v>
      </c>
      <c r="D8" s="481" t="s">
        <v>63</v>
      </c>
      <c r="E8" s="33" t="s">
        <v>92</v>
      </c>
      <c r="F8" s="34" t="s">
        <v>98</v>
      </c>
      <c r="G8" s="35" t="s">
        <v>106</v>
      </c>
      <c r="H8" s="36" t="s">
        <v>110</v>
      </c>
      <c r="I8" s="37" t="s">
        <v>160</v>
      </c>
      <c r="J8" s="38" t="s">
        <v>165</v>
      </c>
    </row>
    <row r="9" spans="2:16" ht="45" x14ac:dyDescent="0.25">
      <c r="B9" s="410"/>
      <c r="C9" s="478"/>
      <c r="D9" s="482"/>
      <c r="E9" s="39" t="s">
        <v>93</v>
      </c>
      <c r="F9" s="40" t="s">
        <v>99</v>
      </c>
      <c r="G9" s="41" t="s">
        <v>107</v>
      </c>
      <c r="H9" s="42" t="s">
        <v>111</v>
      </c>
      <c r="I9" s="43" t="s">
        <v>161</v>
      </c>
      <c r="J9" s="44" t="s">
        <v>166</v>
      </c>
    </row>
    <row r="10" spans="2:16" ht="45" x14ac:dyDescent="0.25">
      <c r="B10" s="410"/>
      <c r="C10" s="478"/>
      <c r="D10" s="482"/>
      <c r="E10" s="39" t="s">
        <v>94</v>
      </c>
      <c r="F10" s="40" t="s">
        <v>100</v>
      </c>
      <c r="G10" s="41" t="s">
        <v>108</v>
      </c>
      <c r="H10" s="45" t="s">
        <v>112</v>
      </c>
      <c r="I10" s="43" t="s">
        <v>162</v>
      </c>
      <c r="J10" s="46" t="s">
        <v>167</v>
      </c>
    </row>
    <row r="11" spans="2:16" ht="60" x14ac:dyDescent="0.25">
      <c r="B11" s="410"/>
      <c r="C11" s="478"/>
      <c r="D11" s="482"/>
      <c r="E11" s="39" t="s">
        <v>95</v>
      </c>
      <c r="F11" s="40" t="s">
        <v>101</v>
      </c>
      <c r="G11" s="41" t="s">
        <v>109</v>
      </c>
      <c r="H11" s="42" t="s">
        <v>113</v>
      </c>
      <c r="I11" s="43" t="s">
        <v>163</v>
      </c>
      <c r="J11" s="46" t="s">
        <v>168</v>
      </c>
    </row>
    <row r="12" spans="2:16" ht="15" customHeight="1" x14ac:dyDescent="0.25">
      <c r="B12" s="410"/>
      <c r="C12" s="478"/>
      <c r="D12" s="482"/>
      <c r="E12" s="39" t="s">
        <v>96</v>
      </c>
      <c r="F12" s="40" t="s">
        <v>102</v>
      </c>
      <c r="G12" s="43" t="s">
        <v>132</v>
      </c>
      <c r="H12" s="46" t="s">
        <v>135</v>
      </c>
      <c r="I12" s="43" t="s">
        <v>164</v>
      </c>
      <c r="J12" s="46" t="s">
        <v>169</v>
      </c>
      <c r="M12">
        <v>6</v>
      </c>
      <c r="N12">
        <v>5</v>
      </c>
      <c r="O12">
        <v>6</v>
      </c>
    </row>
    <row r="13" spans="2:16" ht="15" customHeight="1" x14ac:dyDescent="0.25">
      <c r="B13" s="476"/>
      <c r="C13" s="479"/>
      <c r="D13" s="483"/>
      <c r="E13" s="47" t="s">
        <v>97</v>
      </c>
      <c r="F13" s="48" t="s">
        <v>103</v>
      </c>
      <c r="G13" s="43" t="s">
        <v>176</v>
      </c>
      <c r="H13" s="46" t="s">
        <v>177</v>
      </c>
      <c r="I13" s="49" t="s">
        <v>172</v>
      </c>
      <c r="J13" s="50" t="s">
        <v>173</v>
      </c>
      <c r="M13">
        <v>4</v>
      </c>
      <c r="N13">
        <v>4</v>
      </c>
      <c r="O13">
        <v>4</v>
      </c>
    </row>
    <row r="14" spans="2:16" ht="15" customHeight="1" x14ac:dyDescent="0.25">
      <c r="B14" s="9" t="s">
        <v>8</v>
      </c>
      <c r="C14" s="9" t="s">
        <v>65</v>
      </c>
      <c r="D14" s="9" t="s">
        <v>9</v>
      </c>
      <c r="E14" s="51" t="s">
        <v>41</v>
      </c>
      <c r="F14" s="52"/>
      <c r="G14" s="52"/>
      <c r="H14" s="52"/>
      <c r="I14" s="52"/>
      <c r="J14" s="53"/>
      <c r="M14">
        <v>4</v>
      </c>
      <c r="N14">
        <v>4</v>
      </c>
      <c r="O14">
        <v>4</v>
      </c>
    </row>
    <row r="15" spans="2:16" ht="38.25" x14ac:dyDescent="0.25">
      <c r="B15" s="409" t="s">
        <v>50</v>
      </c>
      <c r="C15" s="477" t="s">
        <v>67</v>
      </c>
      <c r="D15" s="27" t="s">
        <v>66</v>
      </c>
      <c r="E15" s="35" t="s">
        <v>122</v>
      </c>
      <c r="F15" s="36" t="s">
        <v>126</v>
      </c>
      <c r="G15" s="54" t="s">
        <v>136</v>
      </c>
      <c r="H15" s="55" t="s">
        <v>140</v>
      </c>
      <c r="I15" s="54" t="s">
        <v>130</v>
      </c>
      <c r="J15" s="56" t="s">
        <v>133</v>
      </c>
      <c r="P15">
        <f>+SUM(M12:O14)</f>
        <v>41</v>
      </c>
    </row>
    <row r="16" spans="2:16" ht="15" customHeight="1" x14ac:dyDescent="0.25">
      <c r="B16" s="410"/>
      <c r="C16" s="478"/>
      <c r="D16" s="28"/>
      <c r="E16" s="41" t="s">
        <v>123</v>
      </c>
      <c r="F16" s="45" t="s">
        <v>127</v>
      </c>
      <c r="G16" s="43" t="s">
        <v>137</v>
      </c>
      <c r="H16" s="44" t="s">
        <v>141</v>
      </c>
      <c r="I16" s="43" t="s">
        <v>131</v>
      </c>
      <c r="J16" s="46" t="s">
        <v>134</v>
      </c>
    </row>
    <row r="17" spans="2:10" ht="15" customHeight="1" x14ac:dyDescent="0.25">
      <c r="B17" s="410"/>
      <c r="C17" s="478"/>
      <c r="D17" s="28"/>
      <c r="E17" s="41" t="s">
        <v>124</v>
      </c>
      <c r="F17" s="42" t="s">
        <v>128</v>
      </c>
      <c r="G17" s="43" t="s">
        <v>138</v>
      </c>
      <c r="H17" s="44" t="s">
        <v>142</v>
      </c>
      <c r="I17" s="57" t="s">
        <v>170</v>
      </c>
      <c r="J17" s="58" t="s">
        <v>171</v>
      </c>
    </row>
    <row r="18" spans="2:10" ht="15" customHeight="1" x14ac:dyDescent="0.25">
      <c r="B18" s="410"/>
      <c r="C18" s="478"/>
      <c r="D18" s="28"/>
      <c r="E18" s="41" t="s">
        <v>125</v>
      </c>
      <c r="F18" s="42" t="s">
        <v>129</v>
      </c>
      <c r="G18" s="43" t="s">
        <v>139</v>
      </c>
      <c r="H18" s="46" t="s">
        <v>143</v>
      </c>
      <c r="I18" s="43" t="s">
        <v>174</v>
      </c>
      <c r="J18" s="59" t="s">
        <v>175</v>
      </c>
    </row>
    <row r="19" spans="2:10" ht="15" customHeight="1" x14ac:dyDescent="0.25">
      <c r="B19" s="410"/>
      <c r="C19" s="478"/>
      <c r="D19" s="27" t="s">
        <v>66</v>
      </c>
      <c r="E19" s="41" t="s">
        <v>144</v>
      </c>
      <c r="F19" s="42" t="s">
        <v>148</v>
      </c>
      <c r="G19" s="41" t="s">
        <v>114</v>
      </c>
      <c r="H19" s="42" t="s">
        <v>118</v>
      </c>
      <c r="I19" s="43" t="s">
        <v>152</v>
      </c>
      <c r="J19" s="46" t="s">
        <v>156</v>
      </c>
    </row>
    <row r="20" spans="2:10" ht="15" customHeight="1" x14ac:dyDescent="0.25">
      <c r="B20" s="410"/>
      <c r="C20" s="478"/>
      <c r="E20" s="41" t="s">
        <v>145</v>
      </c>
      <c r="F20" s="42" t="s">
        <v>149</v>
      </c>
      <c r="G20" s="41" t="s">
        <v>115</v>
      </c>
      <c r="H20" s="42" t="s">
        <v>119</v>
      </c>
      <c r="I20" s="43" t="s">
        <v>153</v>
      </c>
      <c r="J20" s="46" t="s">
        <v>157</v>
      </c>
    </row>
    <row r="21" spans="2:10" ht="15" customHeight="1" x14ac:dyDescent="0.25">
      <c r="B21" s="410"/>
      <c r="C21" s="478"/>
      <c r="D21" s="28"/>
      <c r="E21" s="41" t="s">
        <v>146</v>
      </c>
      <c r="F21" s="60" t="s">
        <v>150</v>
      </c>
      <c r="G21" s="41" t="s">
        <v>116</v>
      </c>
      <c r="H21" s="42" t="s">
        <v>120</v>
      </c>
      <c r="I21" s="43" t="s">
        <v>154</v>
      </c>
      <c r="J21" s="44" t="s">
        <v>158</v>
      </c>
    </row>
    <row r="22" spans="2:10" ht="45" x14ac:dyDescent="0.25">
      <c r="B22" s="476"/>
      <c r="C22" s="479"/>
      <c r="D22" s="28"/>
      <c r="E22" s="61" t="s">
        <v>147</v>
      </c>
      <c r="F22" s="62" t="s">
        <v>151</v>
      </c>
      <c r="G22" s="61" t="s">
        <v>117</v>
      </c>
      <c r="H22" s="62" t="s">
        <v>121</v>
      </c>
      <c r="I22" s="49" t="s">
        <v>155</v>
      </c>
      <c r="J22" s="50" t="s">
        <v>159</v>
      </c>
    </row>
    <row r="23" spans="2:10" x14ac:dyDescent="0.25">
      <c r="B23" s="16" t="s">
        <v>35</v>
      </c>
      <c r="C23" s="6" t="s">
        <v>85</v>
      </c>
      <c r="D23" s="6" t="s">
        <v>32</v>
      </c>
      <c r="E23" s="450" t="s">
        <v>79</v>
      </c>
      <c r="F23" s="451"/>
      <c r="G23" s="451"/>
      <c r="H23" s="451"/>
      <c r="I23" s="452"/>
      <c r="J23" s="350" t="s">
        <v>179</v>
      </c>
    </row>
    <row r="24" spans="2:10" ht="15" customHeight="1" x14ac:dyDescent="0.25">
      <c r="B24" s="18"/>
      <c r="C24" s="6" t="s">
        <v>68</v>
      </c>
      <c r="D24" s="6" t="s">
        <v>39</v>
      </c>
      <c r="E24" s="432" t="s">
        <v>40</v>
      </c>
      <c r="F24" s="433"/>
      <c r="G24" s="433"/>
      <c r="H24" s="433"/>
      <c r="I24" s="386"/>
      <c r="J24" s="373"/>
    </row>
    <row r="25" spans="2:10" x14ac:dyDescent="0.25">
      <c r="B25" s="9" t="s">
        <v>10</v>
      </c>
      <c r="C25" s="9" t="s">
        <v>60</v>
      </c>
      <c r="D25" s="9" t="s">
        <v>61</v>
      </c>
      <c r="E25" s="361" t="s">
        <v>62</v>
      </c>
      <c r="F25" s="362"/>
      <c r="G25" s="362"/>
      <c r="H25" s="362"/>
      <c r="I25" s="363"/>
      <c r="J25" s="11" t="s">
        <v>0</v>
      </c>
    </row>
    <row r="26" spans="2:10" x14ac:dyDescent="0.25">
      <c r="B26" s="468" t="s">
        <v>37</v>
      </c>
      <c r="C26" s="19" t="s">
        <v>78</v>
      </c>
      <c r="D26" s="19" t="s">
        <v>43</v>
      </c>
      <c r="E26" s="470" t="s">
        <v>77</v>
      </c>
      <c r="F26" s="471"/>
      <c r="G26" s="471"/>
      <c r="H26" s="471"/>
      <c r="I26" s="472"/>
      <c r="J26" s="20" t="s">
        <v>0</v>
      </c>
    </row>
    <row r="27" spans="2:10" x14ac:dyDescent="0.25">
      <c r="B27" s="469"/>
      <c r="C27" s="19" t="s">
        <v>86</v>
      </c>
      <c r="D27" s="19" t="s">
        <v>71</v>
      </c>
      <c r="E27" s="473" t="s">
        <v>40</v>
      </c>
      <c r="F27" s="474"/>
      <c r="G27" s="474"/>
      <c r="H27" s="474"/>
      <c r="I27" s="475"/>
      <c r="J27" s="21"/>
    </row>
    <row r="28" spans="2:10" ht="15" customHeight="1" x14ac:dyDescent="0.25">
      <c r="B28" s="17"/>
      <c r="C28" s="6" t="s">
        <v>87</v>
      </c>
      <c r="D28" s="6" t="s">
        <v>32</v>
      </c>
      <c r="E28" s="450" t="s">
        <v>80</v>
      </c>
      <c r="F28" s="451"/>
      <c r="G28" s="451"/>
      <c r="H28" s="451"/>
      <c r="I28" s="452"/>
      <c r="J28" s="350" t="s">
        <v>180</v>
      </c>
    </row>
    <row r="29" spans="2:10" x14ac:dyDescent="0.25">
      <c r="B29" s="18"/>
      <c r="C29" s="6" t="s">
        <v>88</v>
      </c>
      <c r="D29" s="6" t="s">
        <v>39</v>
      </c>
      <c r="E29" s="432" t="s">
        <v>40</v>
      </c>
      <c r="F29" s="433"/>
      <c r="G29" s="433"/>
      <c r="H29" s="433"/>
      <c r="I29" s="386"/>
      <c r="J29" s="373"/>
    </row>
    <row r="30" spans="2:10" ht="12.75" customHeight="1" x14ac:dyDescent="0.25">
      <c r="B30" s="9" t="s">
        <v>8</v>
      </c>
      <c r="C30" s="9" t="s">
        <v>89</v>
      </c>
      <c r="D30" s="9" t="s">
        <v>39</v>
      </c>
      <c r="E30" s="361" t="s">
        <v>41</v>
      </c>
      <c r="F30" s="362"/>
      <c r="G30" s="362"/>
      <c r="H30" s="362"/>
      <c r="I30" s="363"/>
      <c r="J30" s="11" t="s">
        <v>0</v>
      </c>
    </row>
    <row r="31" spans="2:10" ht="12.75" customHeight="1" x14ac:dyDescent="0.25">
      <c r="B31" s="453" t="s">
        <v>47</v>
      </c>
      <c r="C31" s="14" t="s">
        <v>90</v>
      </c>
      <c r="D31" s="14" t="s">
        <v>48</v>
      </c>
      <c r="E31" s="456" t="s">
        <v>75</v>
      </c>
      <c r="F31" s="457"/>
      <c r="G31" s="457"/>
      <c r="H31" s="457"/>
      <c r="I31" s="458"/>
      <c r="J31" s="459" t="s">
        <v>181</v>
      </c>
    </row>
    <row r="32" spans="2:10" x14ac:dyDescent="0.25">
      <c r="B32" s="454"/>
      <c r="C32" s="14" t="s">
        <v>91</v>
      </c>
      <c r="D32" s="14" t="s">
        <v>48</v>
      </c>
      <c r="E32" s="462" t="s">
        <v>76</v>
      </c>
      <c r="F32" s="463"/>
      <c r="G32" s="463"/>
      <c r="H32" s="463"/>
      <c r="I32" s="464"/>
      <c r="J32" s="460"/>
    </row>
    <row r="33" spans="2:10" ht="15" customHeight="1" x14ac:dyDescent="0.25">
      <c r="B33" s="454"/>
      <c r="C33" s="14" t="s">
        <v>81</v>
      </c>
      <c r="D33" s="14" t="s">
        <v>48</v>
      </c>
      <c r="E33" s="462" t="s">
        <v>74</v>
      </c>
      <c r="F33" s="463"/>
      <c r="G33" s="463"/>
      <c r="H33" s="463"/>
      <c r="I33" s="464"/>
      <c r="J33" s="460"/>
    </row>
    <row r="34" spans="2:10" x14ac:dyDescent="0.25">
      <c r="B34" s="455"/>
      <c r="C34" s="14" t="s">
        <v>82</v>
      </c>
      <c r="D34" s="14" t="s">
        <v>39</v>
      </c>
      <c r="E34" s="465" t="s">
        <v>40</v>
      </c>
      <c r="F34" s="466"/>
      <c r="G34" s="466"/>
      <c r="H34" s="466"/>
      <c r="I34" s="467"/>
      <c r="J34" s="461"/>
    </row>
    <row r="35" spans="2:10" ht="15" customHeight="1" x14ac:dyDescent="0.25">
      <c r="B35" s="15" t="s">
        <v>70</v>
      </c>
      <c r="C35" s="12" t="s">
        <v>83</v>
      </c>
      <c r="D35" s="12" t="s">
        <v>84</v>
      </c>
      <c r="E35" s="437" t="s">
        <v>72</v>
      </c>
      <c r="F35" s="438"/>
      <c r="G35" s="438"/>
      <c r="H35" s="438"/>
      <c r="I35" s="439"/>
      <c r="J35" s="3" t="s">
        <v>0</v>
      </c>
    </row>
    <row r="36" spans="2:10" ht="15" customHeight="1" x14ac:dyDescent="0.25">
      <c r="B36" s="3" t="s">
        <v>11</v>
      </c>
      <c r="C36" s="3" t="s">
        <v>178</v>
      </c>
      <c r="D36" s="3" t="s">
        <v>71</v>
      </c>
      <c r="E36" s="437" t="s">
        <v>69</v>
      </c>
      <c r="F36" s="438"/>
      <c r="G36" s="438"/>
      <c r="H36" s="438"/>
      <c r="I36" s="439"/>
      <c r="J36" s="3" t="s">
        <v>0</v>
      </c>
    </row>
    <row r="37" spans="2:10" ht="15" customHeight="1" x14ac:dyDescent="0.25"/>
    <row r="38" spans="2:10" x14ac:dyDescent="0.25">
      <c r="D38" s="29"/>
      <c r="E38" s="30"/>
      <c r="F38" s="30"/>
    </row>
    <row r="39" spans="2:10" x14ac:dyDescent="0.25">
      <c r="D39" s="29"/>
      <c r="E39" s="30"/>
      <c r="F39" s="30"/>
    </row>
  </sheetData>
  <mergeCells count="29">
    <mergeCell ref="B1:H1"/>
    <mergeCell ref="B2:H2"/>
    <mergeCell ref="B3:H3"/>
    <mergeCell ref="B15:B22"/>
    <mergeCell ref="C15:C22"/>
    <mergeCell ref="B4:H4"/>
    <mergeCell ref="E7:G7"/>
    <mergeCell ref="B8:B13"/>
    <mergeCell ref="C8:C13"/>
    <mergeCell ref="D8:D13"/>
    <mergeCell ref="E23:I23"/>
    <mergeCell ref="J23:J24"/>
    <mergeCell ref="E24:I24"/>
    <mergeCell ref="E25:I25"/>
    <mergeCell ref="B26:B27"/>
    <mergeCell ref="E26:I26"/>
    <mergeCell ref="E27:I27"/>
    <mergeCell ref="B31:B34"/>
    <mergeCell ref="E31:I31"/>
    <mergeCell ref="J31:J34"/>
    <mergeCell ref="E32:I32"/>
    <mergeCell ref="E33:I33"/>
    <mergeCell ref="E34:I34"/>
    <mergeCell ref="E35:I35"/>
    <mergeCell ref="E36:I36"/>
    <mergeCell ref="E28:I28"/>
    <mergeCell ref="J28:J29"/>
    <mergeCell ref="E29:I29"/>
    <mergeCell ref="E30:I30"/>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1st day</vt:lpstr>
      <vt:lpstr>2nd day</vt:lpstr>
      <vt:lpstr>Peserta Presentasi</vt:lpstr>
      <vt:lpstr>Detil 2nd day</vt:lpstr>
      <vt:lpstr>'Peserta Presentasi'!_GoBack</vt:lpstr>
    </vt:vector>
  </TitlesOfParts>
  <Company>Civil Engineering FT UGM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Compaq Hp.......</dc:creator>
  <cp:lastModifiedBy>Aksan Kawanda</cp:lastModifiedBy>
  <cp:lastPrinted>2011-12-02T03:38:54Z</cp:lastPrinted>
  <dcterms:created xsi:type="dcterms:W3CDTF">2010-02-11T21:02:37Z</dcterms:created>
  <dcterms:modified xsi:type="dcterms:W3CDTF">2016-11-13T11:54:06Z</dcterms:modified>
</cp:coreProperties>
</file>